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zuka-n.local\飯塚市共有フォルダ\飯塚市\0800_企業局\080101_企業管理課\0801010_企業管理課_共通\★財務係\10_共通業務\02_経営比較分析表\R4年度\★回答\"/>
    </mc:Choice>
  </mc:AlternateContent>
  <workbookProtection workbookAlgorithmName="SHA-512" workbookHashValue="dJfaQt1WQ2l6jYa5UJDAG9GFKweAP4bhuWDBtXwWZ1olTgshUFFJFQ1CTfSiIvRf3vuPqP2/E54YupDyzKJ5oA==" workbookSaltValue="iWQSxIYItZIDsWtzhnNDn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G10" i="5"/>
  <c r="BZ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ER33" i="4"/>
  <c r="HT33" i="4"/>
  <c r="PT33" i="4"/>
  <c r="ER56" i="4"/>
  <c r="HT56" i="4"/>
  <c r="V10" i="5"/>
  <c r="AF10" i="5"/>
  <c r="AJ10" i="5"/>
  <c r="AT10" i="5"/>
  <c r="BD10" i="5"/>
  <c r="BN10" i="5"/>
  <c r="BX10" i="5"/>
  <c r="CB10" i="5"/>
  <c r="CL10" i="5"/>
  <c r="CV10" i="5"/>
  <c r="DF10" i="5"/>
  <c r="DP10" i="5"/>
  <c r="DT10" i="5"/>
  <c r="ED10" i="5"/>
  <c r="AQ10" i="5"/>
  <c r="AU10" i="5"/>
  <c r="BE10" i="5"/>
  <c r="BY10" i="5"/>
  <c r="CI10" i="5"/>
  <c r="CM10" i="5"/>
  <c r="CW10" i="5"/>
  <c r="DQ10" i="5"/>
  <c r="EA10" i="5"/>
  <c r="EE10" i="5"/>
  <c r="X10" i="5"/>
  <c r="BB10" i="5"/>
  <c r="BF10" i="5"/>
  <c r="BP10" i="5"/>
  <c r="CJ10" i="5"/>
  <c r="CT10" i="5"/>
  <c r="CX10" i="5"/>
  <c r="DH10" i="5"/>
  <c r="EB10" i="5"/>
  <c r="U11"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<sst xmlns="http://schemas.openxmlformats.org/spreadsheetml/2006/main" count="262" uniqueCount="108">
  <si>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</si>
  <si>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</si>
  <si>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</si>
  <si>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</si>
  <si>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</si>
  <si>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</si>
  <si>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</si>
  <si>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</si>
  <si>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</si>
  <si>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</si>
  <si>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</si>
  <si>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</si>
  <si>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</si>
  <si>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</si>
  <si>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</si>
  <si>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</si>
  <si>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</si>
  <si>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</si>
  <si>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</si>
  <si>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</si>
  <si>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</si>
  <si>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</si>
  <si>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</si>
  <si>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</si>
  <si>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</si>
  <si>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</si>
  <si>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</si>
  <si>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</si>
  <si>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</si>
  <si>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</si>
  <si>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</si>
  <si>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</si>
  <si>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</si>
  <si>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</si>
  <si>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</si>
  <si>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</si>
  <si>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</si>
  <si>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</si>
  <si>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</si>
  <si>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</si>
  <si>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</si>
  <si>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</si>
  <si>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</si>
  <si>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</si>
  <si>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</si>
  <si>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</si>
  <si>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</si>
  <si>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</si>
  <si>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</si>
  <si>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</si>
  <si>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</si>
  <si>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</si>
  <si>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</si>
  <si>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</si>
  <si>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</si>
  <si>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</si>
  <si>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</si>
  <si>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</si>
  <si>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</si>
  <si>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</si>
  <si>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</si>
  <si>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</si>
  <si>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</si>
  <si>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</si>
  <si>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</si>
  <si>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</si>
  <si>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</si>
  <si>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</si>
  <si>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</si>
  <si>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</si>
  <si>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</si>
  <si>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</si>
  <si>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</si>
  <si>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</si>
  <si>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</si>
  <si>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</si>
  <si>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</si>
  <si>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</si>
  <si>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</si>
  <si>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</si>
  <si>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</si>
  <si>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</si>
  <si>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</si>
  <si>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</si>
  <si>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</si>
  <si>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</si>
  <si>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</si>
  <si>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</si>
  <si>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</si>
  <si>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402052</t>
  </si>
  <si>
    <t>46</t>
  </si>
  <si>
    <t>02</t>
  </si>
  <si>
    <t>0</t>
  </si>
  <si>
    <t>000</t>
  </si>
  <si>
    <t>福岡県　飯塚市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</si>
  <si>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</si>
  <si>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</si>
  <si>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</si>
  <si>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</si>
  <si>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</si>
  <si>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</si>
  <si>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</si>
  <si>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</si>
  <si>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</si>
  <si>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</si>
  <si>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事業は、産炭地の振興を目的に昭和45年に開始し、企業誘致等、市の政策的な事業として取り組んできた経緯があり、対象となる企業に低価格の水を供給することを目的としてきました。しかしながら、老朽化した施設等の維持管理や更新などに多額の財政負担が見込まれることから、今後は本事業の将来を見据えたうえでの、経営改善策や投資計画の策定を行っていく必要があると考えています。
</t>
    <rPh sb="6" eb="9">
      <t>サンタンチ</t>
    </rPh>
    <rPh sb="10" eb="12">
      <t>シンコウ</t>
    </rPh>
    <rPh sb="13" eb="15">
      <t>モクテキ</t>
    </rPh>
    <rPh sb="16" eb="18">
      <t>ショウワ</t>
    </rPh>
    <rPh sb="20" eb="21">
      <t>ネン</t>
    </rPh>
    <rPh sb="22" eb="24">
      <t>カイシ</t>
    </rPh>
    <rPh sb="43" eb="44">
      <t>ト</t>
    </rPh>
    <rPh sb="45" eb="46">
      <t>ク</t>
    </rPh>
    <rPh sb="50" eb="52">
      <t>ケイイ</t>
    </rPh>
    <rPh sb="56" eb="58">
      <t>タイショウ</t>
    </rPh>
    <rPh sb="61" eb="63">
      <t>キギョウ</t>
    </rPh>
    <rPh sb="64" eb="67">
      <t>テイカカク</t>
    </rPh>
    <rPh sb="68" eb="69">
      <t>ミズ</t>
    </rPh>
    <rPh sb="70" eb="72">
      <t>キョウキュウ</t>
    </rPh>
    <rPh sb="77" eb="79">
      <t>モクテキ</t>
    </rPh>
    <rPh sb="94" eb="97">
      <t>ロウキュウカ</t>
    </rPh>
    <rPh sb="99" eb="101">
      <t>シセツ</t>
    </rPh>
    <rPh sb="101" eb="102">
      <t>トウ</t>
    </rPh>
    <rPh sb="103" eb="105">
      <t>イジ</t>
    </rPh>
    <rPh sb="105" eb="107">
      <t>カンリ</t>
    </rPh>
    <rPh sb="113" eb="115">
      <t>タガク</t>
    </rPh>
    <rPh sb="116" eb="118">
      <t>ザイセイ</t>
    </rPh>
    <rPh sb="118" eb="120">
      <t>フタン</t>
    </rPh>
    <rPh sb="131" eb="133">
      <t>コンゴ</t>
    </rPh>
    <rPh sb="134" eb="135">
      <t>ホン</t>
    </rPh>
    <rPh sb="135" eb="137">
      <t>ジギョウ</t>
    </rPh>
    <rPh sb="138" eb="140">
      <t>ショウライ</t>
    </rPh>
    <rPh sb="141" eb="143">
      <t>ミス</t>
    </rPh>
    <rPh sb="154" eb="155">
      <t>サク</t>
    </rPh>
    <rPh sb="161" eb="163">
      <t>サクテイ</t>
    </rPh>
    <rPh sb="164" eb="165">
      <t>オコナ</t>
    </rPh>
    <rPh sb="175" eb="176">
      <t>カンガ</t>
    </rPh>
    <phoneticPr fontId="5"/>
  </si>
  <si>
    <t>　経常収支比率ついては、例年100％を超えた値となっています。これは施設の維持管理費や支払利息などの費用（経常費用）を給水収益などの収益（経常収益）で賄うことができていることを表しています。しかし収益の大部分は一般会計からの繰入金が占めており、独力では経営できていない状況にあります。
 流動比率とは短期的な債務（流動負債）に対し、支払にあてることができる資産（流動資産）がどのくらいあるかを示しているもので、本市の指標は100％以上で推移しております。令和2年度のみ大幅に減少しておりますが、これは工事等の竣工が年度末であったことによる未払金の増によるものです。
　料金回収率（供給単価/給水原価）については低い水準で推移していたものが、令和3年度にさらに低下しています。これは、施設の改修等に伴う費用の増に加え、契約水量の減に伴う給水収益の減によるものと考えられます。給水にかかる費用を給水収益で賄えていないため、不足分のほとんどを一般会計からの繰入金で補っている状況にあります。
　給水原価については、類似団体より高額ですが、令和3年度はさらに高くなっています。これは料金回収率と同じく、費用の増および使用水量の減によるものと考えられます。
　施設利用率、契約率については令和元年度には若干上昇しましたが、令和2年度以降には同率または下降に転じており、類似団体と比較してもかなり低い水準にあることから、施設の規模や投資の方針についても検討する必要があります。</t>
    <rPh sb="12" eb="14">
      <t>レイネン</t>
    </rPh>
    <rPh sb="19" eb="20">
      <t>コ</t>
    </rPh>
    <rPh sb="22" eb="23">
      <t>アタイ</t>
    </rPh>
    <rPh sb="34" eb="36">
      <t>シセツ</t>
    </rPh>
    <rPh sb="37" eb="39">
      <t>イジ</t>
    </rPh>
    <rPh sb="39" eb="42">
      <t>カンリヒ</t>
    </rPh>
    <rPh sb="43" eb="45">
      <t>シハライ</t>
    </rPh>
    <rPh sb="45" eb="47">
      <t>リソク</t>
    </rPh>
    <rPh sb="50" eb="52">
      <t>ヒヨウ</t>
    </rPh>
    <rPh sb="53" eb="55">
      <t>ケイジョウ</t>
    </rPh>
    <rPh sb="55" eb="57">
      <t>ヒヨウ</t>
    </rPh>
    <rPh sb="59" eb="61">
      <t>キュウスイ</t>
    </rPh>
    <rPh sb="61" eb="63">
      <t>シュウエキ</t>
    </rPh>
    <rPh sb="66" eb="68">
      <t>シュウエキ</t>
    </rPh>
    <rPh sb="69" eb="71">
      <t>ケイジョウ</t>
    </rPh>
    <rPh sb="71" eb="73">
      <t>シュウエキ</t>
    </rPh>
    <rPh sb="75" eb="76">
      <t>マカナ</t>
    </rPh>
    <rPh sb="88" eb="89">
      <t>アラワ</t>
    </rPh>
    <rPh sb="98" eb="100">
      <t>シュウエキ</t>
    </rPh>
    <rPh sb="101" eb="104">
      <t>ダイブブン</t>
    </rPh>
    <rPh sb="116" eb="117">
      <t>シ</t>
    </rPh>
    <rPh sb="122" eb="124">
      <t>ドクリョク</t>
    </rPh>
    <rPh sb="126" eb="128">
      <t>ケイエイ</t>
    </rPh>
    <rPh sb="134" eb="136">
      <t>ジョウキョウ</t>
    </rPh>
    <rPh sb="157" eb="159">
      <t>リュウドウ</t>
    </rPh>
    <rPh sb="159" eb="161">
      <t>フサイ</t>
    </rPh>
    <rPh sb="163" eb="164">
      <t>タイ</t>
    </rPh>
    <rPh sb="178" eb="180">
      <t>シサン</t>
    </rPh>
    <rPh sb="181" eb="183">
      <t>リュウドウ</t>
    </rPh>
    <rPh sb="183" eb="185">
      <t>シサン</t>
    </rPh>
    <rPh sb="205" eb="207">
      <t>ホンシ</t>
    </rPh>
    <rPh sb="208" eb="210">
      <t>シヒョウ</t>
    </rPh>
    <rPh sb="215" eb="217">
      <t>イジョウ</t>
    </rPh>
    <rPh sb="218" eb="220">
      <t>スイイ</t>
    </rPh>
    <rPh sb="227" eb="229">
      <t>レイワ</t>
    </rPh>
    <rPh sb="231" eb="232">
      <t>ド</t>
    </rPh>
    <rPh sb="234" eb="236">
      <t>オオハバ</t>
    </rPh>
    <rPh sb="237" eb="239">
      <t>ゲンショウ</t>
    </rPh>
    <rPh sb="250" eb="252">
      <t>コウジ</t>
    </rPh>
    <rPh sb="252" eb="253">
      <t>トウ</t>
    </rPh>
    <rPh sb="254" eb="256">
      <t>シュンコウ</t>
    </rPh>
    <rPh sb="257" eb="259">
      <t>ネンド</t>
    </rPh>
    <rPh sb="259" eb="260">
      <t>マツ</t>
    </rPh>
    <rPh sb="269" eb="272">
      <t>ミバライキン</t>
    </rPh>
    <rPh sb="273" eb="274">
      <t>ゾウ</t>
    </rPh>
    <rPh sb="286" eb="288">
      <t>カイシュウ</t>
    </rPh>
    <rPh sb="288" eb="289">
      <t>リツ</t>
    </rPh>
    <rPh sb="305" eb="306">
      <t>ヒク</t>
    </rPh>
    <rPh sb="307" eb="309">
      <t>スイジュン</t>
    </rPh>
    <rPh sb="310" eb="312">
      <t>スイイ</t>
    </rPh>
    <rPh sb="320" eb="322">
      <t>レイワ</t>
    </rPh>
    <rPh sb="323" eb="325">
      <t>ネンド</t>
    </rPh>
    <rPh sb="329" eb="331">
      <t>テイカ</t>
    </rPh>
    <rPh sb="341" eb="343">
      <t>シセツ</t>
    </rPh>
    <rPh sb="344" eb="346">
      <t>カイシュウ</t>
    </rPh>
    <rPh sb="346" eb="347">
      <t>トウ</t>
    </rPh>
    <rPh sb="348" eb="349">
      <t>トモナ</t>
    </rPh>
    <rPh sb="350" eb="352">
      <t>ヒヨウ</t>
    </rPh>
    <rPh sb="353" eb="354">
      <t>ゾウ</t>
    </rPh>
    <rPh sb="355" eb="356">
      <t>クワ</t>
    </rPh>
    <rPh sb="358" eb="360">
      <t>ケイヤク</t>
    </rPh>
    <rPh sb="360" eb="362">
      <t>スイリョウ</t>
    </rPh>
    <rPh sb="363" eb="364">
      <t>ゲン</t>
    </rPh>
    <rPh sb="365" eb="366">
      <t>トモナ</t>
    </rPh>
    <rPh sb="367" eb="369">
      <t>キュウスイ</t>
    </rPh>
    <rPh sb="369" eb="371">
      <t>シュウエキ</t>
    </rPh>
    <rPh sb="372" eb="373">
      <t>ゲン</t>
    </rPh>
    <rPh sb="379" eb="380">
      <t>カンガ</t>
    </rPh>
    <rPh sb="395" eb="397">
      <t>キュウスイ</t>
    </rPh>
    <rPh sb="397" eb="399">
      <t>シュウエキ</t>
    </rPh>
    <rPh sb="400" eb="401">
      <t>マカナ</t>
    </rPh>
    <rPh sb="409" eb="412">
      <t>フソクブン</t>
    </rPh>
    <rPh sb="418" eb="420">
      <t>イッパン</t>
    </rPh>
    <rPh sb="420" eb="422">
      <t>カイケイ</t>
    </rPh>
    <rPh sb="425" eb="427">
      <t>クリイレ</t>
    </rPh>
    <rPh sb="427" eb="428">
      <t>キン</t>
    </rPh>
    <rPh sb="429" eb="430">
      <t>オギナ</t>
    </rPh>
    <rPh sb="444" eb="446">
      <t>キュウスイ</t>
    </rPh>
    <rPh sb="446" eb="448">
      <t>ゲンカ</t>
    </rPh>
    <rPh sb="454" eb="456">
      <t>ルイジ</t>
    </rPh>
    <rPh sb="456" eb="458">
      <t>ダンタイ</t>
    </rPh>
    <rPh sb="460" eb="462">
      <t>コウガク</t>
    </rPh>
    <rPh sb="466" eb="468">
      <t>レイワ</t>
    </rPh>
    <rPh sb="469" eb="471">
      <t>ネンド</t>
    </rPh>
    <rPh sb="475" eb="476">
      <t>タカ</t>
    </rPh>
    <rPh sb="487" eb="489">
      <t>リョウキン</t>
    </rPh>
    <rPh sb="489" eb="491">
      <t>カイシュウ</t>
    </rPh>
    <rPh sb="491" eb="492">
      <t>リツ</t>
    </rPh>
    <rPh sb="493" eb="494">
      <t>オナ</t>
    </rPh>
    <rPh sb="497" eb="499">
      <t>ヒヨウ</t>
    </rPh>
    <rPh sb="504" eb="506">
      <t>シヨウ</t>
    </rPh>
    <rPh sb="506" eb="508">
      <t>スイリョウ</t>
    </rPh>
    <rPh sb="509" eb="510">
      <t>ゲン</t>
    </rPh>
    <rPh sb="516" eb="517">
      <t>カンガ</t>
    </rPh>
    <rPh sb="525" eb="527">
      <t>シセツ</t>
    </rPh>
    <rPh sb="527" eb="529">
      <t>リヨウ</t>
    </rPh>
    <rPh sb="529" eb="530">
      <t>リツ</t>
    </rPh>
    <rPh sb="531" eb="534">
      <t>ケイヤクリツ</t>
    </rPh>
    <rPh sb="539" eb="541">
      <t>レイワ</t>
    </rPh>
    <rPh sb="541" eb="542">
      <t>ガン</t>
    </rPh>
    <rPh sb="542" eb="544">
      <t>ネンド</t>
    </rPh>
    <rPh sb="546" eb="548">
      <t>ジャッカン</t>
    </rPh>
    <rPh sb="548" eb="550">
      <t>ジョウショウ</t>
    </rPh>
    <rPh sb="556" eb="558">
      <t>レイワ</t>
    </rPh>
    <rPh sb="559" eb="561">
      <t>ネンド</t>
    </rPh>
    <rPh sb="561" eb="563">
      <t>イコウ</t>
    </rPh>
    <rPh sb="570" eb="572">
      <t>カコウ</t>
    </rPh>
    <rPh sb="573" eb="574">
      <t>テン</t>
    </rPh>
    <rPh sb="579" eb="581">
      <t>ルイジ</t>
    </rPh>
    <rPh sb="581" eb="583">
      <t>ダンタイ</t>
    </rPh>
    <rPh sb="584" eb="586">
      <t>ヒカク</t>
    </rPh>
    <rPh sb="592" eb="593">
      <t>ヒク</t>
    </rPh>
    <rPh sb="594" eb="596">
      <t>スイジュン</t>
    </rPh>
    <rPh sb="604" eb="606">
      <t>シセツ</t>
    </rPh>
    <rPh sb="607" eb="609">
      <t>キボ</t>
    </rPh>
    <rPh sb="610" eb="612">
      <t>トウシ</t>
    </rPh>
    <rPh sb="613" eb="615">
      <t>ホウシン</t>
    </rPh>
    <phoneticPr fontId="5"/>
  </si>
  <si>
    <t xml:space="preserve">　有形固定資産減価償却率については、減価償却がどの程度進んでいるかを表す指標であり、高い数値ほど資産が老朽化していることを示しています。本市では令和2年度に改良工事を行ったことで若干改善が見られますが、依然として上昇傾向にあり資産の老朽化を示しています。今後も老朽化した資産の更新などに取り組んでいく必要があります。
　管路経年比率については、法定耐用年数を超えた管路延長を表す指標で、管路の老朽度合を示しています。本市は法定耐用年数を経過した管路を数多く保有しておりますが、近い将来管路更新を予定している状況です。
</t>
    <rPh sb="34" eb="35">
      <t>アラワ</t>
    </rPh>
    <rPh sb="42" eb="43">
      <t>タカ</t>
    </rPh>
    <rPh sb="44" eb="46">
      <t>スウチ</t>
    </rPh>
    <rPh sb="51" eb="54">
      <t>ロウキュウカ</t>
    </rPh>
    <rPh sb="68" eb="70">
      <t>ホンシ</t>
    </rPh>
    <rPh sb="101" eb="103">
      <t>イゼン</t>
    </rPh>
    <rPh sb="106" eb="108">
      <t>ジョウショウ</t>
    </rPh>
    <rPh sb="108" eb="110">
      <t>ケイコウ</t>
    </rPh>
    <rPh sb="113" eb="115">
      <t>シサン</t>
    </rPh>
    <rPh sb="116" eb="119">
      <t>ロウキュウカ</t>
    </rPh>
    <rPh sb="120" eb="121">
      <t>シメ</t>
    </rPh>
    <rPh sb="127" eb="129">
      <t>コンゴ</t>
    </rPh>
    <rPh sb="130" eb="133">
      <t>ロウキュウカ</t>
    </rPh>
    <rPh sb="135" eb="137">
      <t>シサン</t>
    </rPh>
    <rPh sb="138" eb="140">
      <t>コウシン</t>
    </rPh>
    <rPh sb="143" eb="144">
      <t>ト</t>
    </rPh>
    <rPh sb="145" eb="146">
      <t>ク</t>
    </rPh>
    <rPh sb="150" eb="152">
      <t>ヒツヨウ</t>
    </rPh>
    <rPh sb="238" eb="239">
      <t>チカ</t>
    </rPh>
    <rPh sb="240" eb="242">
      <t>ショウライ</t>
    </rPh>
    <rPh sb="242" eb="244">
      <t>カンロ</t>
    </rPh>
    <rPh sb="244" eb="246">
      <t>コウシン</t>
    </rPh>
    <rPh sb="247" eb="249">
      <t>ヨテイ</t>
    </rPh>
    <rPh sb="253" eb="25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</si>
</sst>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56.5</c:v>
                </c:pt>
                <c:pt idx="1">
                  <c:v>57.64</c:v>
                </c:pt>
                <c:pt idx="2">
                  <c:v>59.71</c:v>
                </c:pt>
                <c:pt idx="3">
                  <c:v>57.18</c:v>
                </c:pt>
                <c:pt idx="4">
                  <c:v>59.08</c:v>
                </c:pt>
              </c:numCache>
            </c:numRef>
          </c:val>
          <c:extLst>
            <c:ext xmlns:c16="http://schemas.microsoft.com/office/drawing/2014/chart" uri="{C3380CC4-5D6E-409C-BE32-E72D297353CC}">
              <c16:uniqueId val="{00000000-9D70-4AC1-9769-21A65313AC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9D70-4AC1-9769-21A65313AC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6-4369-B1E9-9EAB1B154F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BDF6-4369-B1E9-9EAB1B154F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110.2</c:v>
                </c:pt>
                <c:pt idx="1">
                  <c:v>108.05</c:v>
                </c:pt>
                <c:pt idx="2">
                  <c:v>107.86</c:v>
                </c:pt>
                <c:pt idx="3">
                  <c:v>109.78</c:v>
                </c:pt>
                <c:pt idx="4">
                  <c:v>108.22</c:v>
                </c:pt>
              </c:numCache>
            </c:numRef>
          </c:val>
          <c:extLst>
            <c:ext xmlns:c16="http://schemas.microsoft.com/office/drawing/2014/chart" uri="{C3380CC4-5D6E-409C-BE32-E72D297353CC}">
              <c16:uniqueId val="{00000000-C85F-4C49-83FA-40F5E8A384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C85F-4C49-83FA-40F5E8A384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43.9</c:v>
                </c:pt>
                <c:pt idx="1">
                  <c:v>43.9</c:v>
                </c:pt>
                <c:pt idx="2">
                  <c:v>43.9</c:v>
                </c:pt>
                <c:pt idx="3">
                  <c:v>43.9</c:v>
                </c:pt>
                <c:pt idx="4">
                  <c:v>43.9</c:v>
                </c:pt>
              </c:numCache>
            </c:numRef>
          </c:val>
          <c:extLst>
            <c:ext xmlns:c16="http://schemas.microsoft.com/office/drawing/2014/chart" uri="{C3380CC4-5D6E-409C-BE32-E72D297353CC}">
              <c16:uniqueId val="{00000000-A063-4FB9-B3B7-65B77A7052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A063-4FB9-B3B7-65B77A7052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88-49D8-8081-BF97333DFA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0E88-49D8-8081-BF97333DFA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240.79</c:v>
                </c:pt>
                <c:pt idx="1">
                  <c:v>329.65</c:v>
                </c:pt>
                <c:pt idx="2">
                  <c:v>373.79</c:v>
                </c:pt>
                <c:pt idx="3">
                  <c:v>187.47</c:v>
                </c:pt>
                <c:pt idx="4">
                  <c:v>384.79</c:v>
                </c:pt>
              </c:numCache>
            </c:numRef>
          </c:val>
          <c:extLst>
            <c:ext xmlns:c16="http://schemas.microsoft.com/office/drawing/2014/chart" uri="{C3380CC4-5D6E-409C-BE32-E72D297353CC}">
              <c16:uniqueId val="{00000000-514A-46CF-89B7-4E9D136B72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514A-46CF-89B7-4E9D136B72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9E-4E64-969D-C906A91FC8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769E-4E64-969D-C906A91FC8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19.77</c:v>
                </c:pt>
                <c:pt idx="1">
                  <c:v>19.43</c:v>
                </c:pt>
                <c:pt idx="2">
                  <c:v>17.079999999999998</c:v>
                </c:pt>
                <c:pt idx="3">
                  <c:v>16.05</c:v>
                </c:pt>
                <c:pt idx="4">
                  <c:v>10.66</c:v>
                </c:pt>
              </c:numCache>
            </c:numRef>
          </c:val>
          <c:extLst>
            <c:ext xmlns:c16="http://schemas.microsoft.com/office/drawing/2014/chart" uri="{C3380CC4-5D6E-409C-BE32-E72D297353CC}">
              <c16:uniqueId val="{00000000-47A5-40AB-BF7D-D45CF38D72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47A5-40AB-BF7D-D45CF38D72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165.55</c:v>
                </c:pt>
                <c:pt idx="1">
                  <c:v>162.94</c:v>
                </c:pt>
                <c:pt idx="2">
                  <c:v>183.06</c:v>
                </c:pt>
                <c:pt idx="3">
                  <c:v>187.08</c:v>
                </c:pt>
                <c:pt idx="4">
                  <c:v>284.45999999999998</c:v>
                </c:pt>
              </c:numCache>
            </c:numRef>
          </c:val>
          <c:extLst>
            <c:ext xmlns:c16="http://schemas.microsoft.com/office/drawing/2014/chart" uri="{C3380CC4-5D6E-409C-BE32-E72D297353CC}">
              <c16:uniqueId val="{00000000-CBA3-448A-B092-2959FBA8AC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CBA3-448A-B092-2959FBA8AC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8.56</c:v>
                </c:pt>
                <c:pt idx="1">
                  <c:v>7.78</c:v>
                </c:pt>
                <c:pt idx="2">
                  <c:v>10.3</c:v>
                </c:pt>
                <c:pt idx="3">
                  <c:v>6.67</c:v>
                </c:pt>
                <c:pt idx="4">
                  <c:v>6.83</c:v>
                </c:pt>
              </c:numCache>
            </c:numRef>
          </c:val>
          <c:extLst>
            <c:ext xmlns:c16="http://schemas.microsoft.com/office/drawing/2014/chart" uri="{C3380CC4-5D6E-409C-BE32-E72D297353CC}">
              <c16:uniqueId val="{00000000-0D5E-426E-98F5-31EC2F2D8B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0D5E-426E-98F5-31EC2F2D8B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10.039999999999999</c:v>
                </c:pt>
                <c:pt idx="1">
                  <c:v>10.039999999999999</c:v>
                </c:pt>
                <c:pt idx="2">
                  <c:v>14.84</c:v>
                </c:pt>
                <c:pt idx="3">
                  <c:v>14.84</c:v>
                </c:pt>
                <c:pt idx="4">
                  <c:v>11.34</c:v>
                </c:pt>
              </c:numCache>
            </c:numRef>
          </c:val>
          <c:extLst>
            <c:ext xmlns:c16="http://schemas.microsoft.com/office/drawing/2014/chart" uri="{C3380CC4-5D6E-409C-BE32-E72D297353CC}">
              <c16:uniqueId val="{00000000-1D26-4D8E-84E9-677F6C2D3E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1D26-4D8E-84E9-677F6C2D3E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H1" zoomScale="90" zoomScaleNormal="9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福岡県　飯塚市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3147</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215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96.8</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357</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51" t="s">
        <v>106</v>
      </c>
      <c r="SN16" s="152"/>
      <c r="SO16" s="152"/>
      <c r="SP16" s="152"/>
      <c r="SQ16" s="152"/>
      <c r="SR16" s="152"/>
      <c r="SS16" s="152"/>
      <c r="ST16" s="152"/>
      <c r="SU16" s="152"/>
      <c r="SV16" s="152"/>
      <c r="SW16" s="152"/>
      <c r="SX16" s="152"/>
      <c r="SY16" s="152"/>
      <c r="SZ16" s="152"/>
      <c r="TA16" s="153"/>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151"/>
      <c r="SN17" s="152"/>
      <c r="SO17" s="152"/>
      <c r="SP17" s="152"/>
      <c r="SQ17" s="152"/>
      <c r="SR17" s="152"/>
      <c r="SS17" s="152"/>
      <c r="ST17" s="152"/>
      <c r="SU17" s="152"/>
      <c r="SV17" s="152"/>
      <c r="SW17" s="152"/>
      <c r="SX17" s="152"/>
      <c r="SY17" s="152"/>
      <c r="SZ17" s="152"/>
      <c r="TA17" s="153"/>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151"/>
      <c r="SN18" s="152"/>
      <c r="SO18" s="152"/>
      <c r="SP18" s="152"/>
      <c r="SQ18" s="152"/>
      <c r="SR18" s="152"/>
      <c r="SS18" s="152"/>
      <c r="ST18" s="152"/>
      <c r="SU18" s="152"/>
      <c r="SV18" s="152"/>
      <c r="SW18" s="152"/>
      <c r="SX18" s="152"/>
      <c r="SY18" s="152"/>
      <c r="SZ18" s="152"/>
      <c r="TA18" s="153"/>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151"/>
      <c r="SN19" s="152"/>
      <c r="SO19" s="152"/>
      <c r="SP19" s="152"/>
      <c r="SQ19" s="152"/>
      <c r="SR19" s="152"/>
      <c r="SS19" s="152"/>
      <c r="ST19" s="152"/>
      <c r="SU19" s="152"/>
      <c r="SV19" s="152"/>
      <c r="SW19" s="152"/>
      <c r="SX19" s="152"/>
      <c r="SY19" s="152"/>
      <c r="SZ19" s="152"/>
      <c r="TA19" s="153"/>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151"/>
      <c r="SN20" s="152"/>
      <c r="SO20" s="152"/>
      <c r="SP20" s="152"/>
      <c r="SQ20" s="152"/>
      <c r="SR20" s="152"/>
      <c r="SS20" s="152"/>
      <c r="ST20" s="152"/>
      <c r="SU20" s="152"/>
      <c r="SV20" s="152"/>
      <c r="SW20" s="152"/>
      <c r="SX20" s="152"/>
      <c r="SY20" s="152"/>
      <c r="SZ20" s="152"/>
      <c r="TA20" s="153"/>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151"/>
      <c r="SN21" s="152"/>
      <c r="SO21" s="152"/>
      <c r="SP21" s="152"/>
      <c r="SQ21" s="152"/>
      <c r="SR21" s="152"/>
      <c r="SS21" s="152"/>
      <c r="ST21" s="152"/>
      <c r="SU21" s="152"/>
      <c r="SV21" s="152"/>
      <c r="SW21" s="152"/>
      <c r="SX21" s="152"/>
      <c r="SY21" s="152"/>
      <c r="SZ21" s="152"/>
      <c r="TA21" s="153"/>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151"/>
      <c r="SN22" s="152"/>
      <c r="SO22" s="152"/>
      <c r="SP22" s="152"/>
      <c r="SQ22" s="152"/>
      <c r="SR22" s="152"/>
      <c r="SS22" s="152"/>
      <c r="ST22" s="152"/>
      <c r="SU22" s="152"/>
      <c r="SV22" s="152"/>
      <c r="SW22" s="152"/>
      <c r="SX22" s="152"/>
      <c r="SY22" s="152"/>
      <c r="SZ22" s="152"/>
      <c r="TA22" s="153"/>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151"/>
      <c r="SN23" s="152"/>
      <c r="SO23" s="152"/>
      <c r="SP23" s="152"/>
      <c r="SQ23" s="152"/>
      <c r="SR23" s="152"/>
      <c r="SS23" s="152"/>
      <c r="ST23" s="152"/>
      <c r="SU23" s="152"/>
      <c r="SV23" s="152"/>
      <c r="SW23" s="152"/>
      <c r="SX23" s="152"/>
      <c r="SY23" s="152"/>
      <c r="SZ23" s="152"/>
      <c r="TA23" s="153"/>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151"/>
      <c r="SN24" s="152"/>
      <c r="SO24" s="152"/>
      <c r="SP24" s="152"/>
      <c r="SQ24" s="152"/>
      <c r="SR24" s="152"/>
      <c r="SS24" s="152"/>
      <c r="ST24" s="152"/>
      <c r="SU24" s="152"/>
      <c r="SV24" s="152"/>
      <c r="SW24" s="152"/>
      <c r="SX24" s="152"/>
      <c r="SY24" s="152"/>
      <c r="SZ24" s="152"/>
      <c r="TA24" s="153"/>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151"/>
      <c r="SN25" s="152"/>
      <c r="SO25" s="152"/>
      <c r="SP25" s="152"/>
      <c r="SQ25" s="152"/>
      <c r="SR25" s="152"/>
      <c r="SS25" s="152"/>
      <c r="ST25" s="152"/>
      <c r="SU25" s="152"/>
      <c r="SV25" s="152"/>
      <c r="SW25" s="152"/>
      <c r="SX25" s="152"/>
      <c r="SY25" s="152"/>
      <c r="SZ25" s="152"/>
      <c r="TA25" s="153"/>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151"/>
      <c r="SN26" s="152"/>
      <c r="SO26" s="152"/>
      <c r="SP26" s="152"/>
      <c r="SQ26" s="152"/>
      <c r="SR26" s="152"/>
      <c r="SS26" s="152"/>
      <c r="ST26" s="152"/>
      <c r="SU26" s="152"/>
      <c r="SV26" s="152"/>
      <c r="SW26" s="152"/>
      <c r="SX26" s="152"/>
      <c r="SY26" s="152"/>
      <c r="SZ26" s="152"/>
      <c r="TA26" s="153"/>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151"/>
      <c r="SN27" s="152"/>
      <c r="SO27" s="152"/>
      <c r="SP27" s="152"/>
      <c r="SQ27" s="152"/>
      <c r="SR27" s="152"/>
      <c r="SS27" s="152"/>
      <c r="ST27" s="152"/>
      <c r="SU27" s="152"/>
      <c r="SV27" s="152"/>
      <c r="SW27" s="152"/>
      <c r="SX27" s="152"/>
      <c r="SY27" s="152"/>
      <c r="SZ27" s="152"/>
      <c r="TA27" s="153"/>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151"/>
      <c r="SN28" s="152"/>
      <c r="SO28" s="152"/>
      <c r="SP28" s="152"/>
      <c r="SQ28" s="152"/>
      <c r="SR28" s="152"/>
      <c r="SS28" s="152"/>
      <c r="ST28" s="152"/>
      <c r="SU28" s="152"/>
      <c r="SV28" s="152"/>
      <c r="SW28" s="152"/>
      <c r="SX28" s="152"/>
      <c r="SY28" s="152"/>
      <c r="SZ28" s="152"/>
      <c r="TA28" s="153"/>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151"/>
      <c r="SN29" s="152"/>
      <c r="SO29" s="152"/>
      <c r="SP29" s="152"/>
      <c r="SQ29" s="152"/>
      <c r="SR29" s="152"/>
      <c r="SS29" s="152"/>
      <c r="ST29" s="152"/>
      <c r="SU29" s="152"/>
      <c r="SV29" s="152"/>
      <c r="SW29" s="152"/>
      <c r="SX29" s="152"/>
      <c r="SY29" s="152"/>
      <c r="SZ29" s="152"/>
      <c r="TA29" s="153"/>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51"/>
      <c r="SN30" s="152"/>
      <c r="SO30" s="152"/>
      <c r="SP30" s="152"/>
      <c r="SQ30" s="152"/>
      <c r="SR30" s="152"/>
      <c r="SS30" s="152"/>
      <c r="ST30" s="152"/>
      <c r="SU30" s="152"/>
      <c r="SV30" s="152"/>
      <c r="SW30" s="152"/>
      <c r="SX30" s="152"/>
      <c r="SY30" s="152"/>
      <c r="SZ30" s="152"/>
      <c r="TA30" s="153"/>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51"/>
      <c r="SN31" s="152"/>
      <c r="SO31" s="152"/>
      <c r="SP31" s="152"/>
      <c r="SQ31" s="152"/>
      <c r="SR31" s="152"/>
      <c r="SS31" s="152"/>
      <c r="ST31" s="152"/>
      <c r="SU31" s="152"/>
      <c r="SV31" s="152"/>
      <c r="SW31" s="152"/>
      <c r="SX31" s="152"/>
      <c r="SY31" s="152"/>
      <c r="SZ31" s="152"/>
      <c r="TA31" s="153"/>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110.2</v>
      </c>
      <c r="Y32" s="90"/>
      <c r="Z32" s="90"/>
      <c r="AA32" s="90"/>
      <c r="AB32" s="90"/>
      <c r="AC32" s="90"/>
      <c r="AD32" s="90"/>
      <c r="AE32" s="90"/>
      <c r="AF32" s="90"/>
      <c r="AG32" s="90"/>
      <c r="AH32" s="90"/>
      <c r="AI32" s="90"/>
      <c r="AJ32" s="90"/>
      <c r="AK32" s="90"/>
      <c r="AL32" s="90"/>
      <c r="AM32" s="90"/>
      <c r="AN32" s="90"/>
      <c r="AO32" s="90"/>
      <c r="AP32" s="90"/>
      <c r="AQ32" s="91"/>
      <c r="AR32" s="89">
        <f>データ!U6</f>
        <v>108.05</v>
      </c>
      <c r="AS32" s="90"/>
      <c r="AT32" s="90"/>
      <c r="AU32" s="90"/>
      <c r="AV32" s="90"/>
      <c r="AW32" s="90"/>
      <c r="AX32" s="90"/>
      <c r="AY32" s="90"/>
      <c r="AZ32" s="90"/>
      <c r="BA32" s="90"/>
      <c r="BB32" s="90"/>
      <c r="BC32" s="90"/>
      <c r="BD32" s="90"/>
      <c r="BE32" s="90"/>
      <c r="BF32" s="90"/>
      <c r="BG32" s="90"/>
      <c r="BH32" s="90"/>
      <c r="BI32" s="90"/>
      <c r="BJ32" s="90"/>
      <c r="BK32" s="91"/>
      <c r="BL32" s="89">
        <f>データ!V6</f>
        <v>107.86</v>
      </c>
      <c r="BM32" s="90"/>
      <c r="BN32" s="90"/>
      <c r="BO32" s="90"/>
      <c r="BP32" s="90"/>
      <c r="BQ32" s="90"/>
      <c r="BR32" s="90"/>
      <c r="BS32" s="90"/>
      <c r="BT32" s="90"/>
      <c r="BU32" s="90"/>
      <c r="BV32" s="90"/>
      <c r="BW32" s="90"/>
      <c r="BX32" s="90"/>
      <c r="BY32" s="90"/>
      <c r="BZ32" s="90"/>
      <c r="CA32" s="90"/>
      <c r="CB32" s="90"/>
      <c r="CC32" s="90"/>
      <c r="CD32" s="90"/>
      <c r="CE32" s="91"/>
      <c r="CF32" s="89">
        <f>データ!W6</f>
        <v>109.78</v>
      </c>
      <c r="CG32" s="90"/>
      <c r="CH32" s="90"/>
      <c r="CI32" s="90"/>
      <c r="CJ32" s="90"/>
      <c r="CK32" s="90"/>
      <c r="CL32" s="90"/>
      <c r="CM32" s="90"/>
      <c r="CN32" s="90"/>
      <c r="CO32" s="90"/>
      <c r="CP32" s="90"/>
      <c r="CQ32" s="90"/>
      <c r="CR32" s="90"/>
      <c r="CS32" s="90"/>
      <c r="CT32" s="90"/>
      <c r="CU32" s="90"/>
      <c r="CV32" s="90"/>
      <c r="CW32" s="90"/>
      <c r="CX32" s="90"/>
      <c r="CY32" s="91"/>
      <c r="CZ32" s="89">
        <f>データ!X6</f>
        <v>108.22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240.79</v>
      </c>
      <c r="JM32" s="90"/>
      <c r="JN32" s="90"/>
      <c r="JO32" s="90"/>
      <c r="JP32" s="90"/>
      <c r="JQ32" s="90"/>
      <c r="JR32" s="90"/>
      <c r="JS32" s="90"/>
      <c r="JT32" s="90"/>
      <c r="JU32" s="90"/>
      <c r="JV32" s="90"/>
      <c r="JW32" s="90"/>
      <c r="JX32" s="90"/>
      <c r="JY32" s="90"/>
      <c r="JZ32" s="90"/>
      <c r="KA32" s="90"/>
      <c r="KB32" s="90"/>
      <c r="KC32" s="90"/>
      <c r="KD32" s="90"/>
      <c r="KE32" s="91"/>
      <c r="KF32" s="89">
        <f>データ!AQ6</f>
        <v>329.65</v>
      </c>
      <c r="KG32" s="90"/>
      <c r="KH32" s="90"/>
      <c r="KI32" s="90"/>
      <c r="KJ32" s="90"/>
      <c r="KK32" s="90"/>
      <c r="KL32" s="90"/>
      <c r="KM32" s="90"/>
      <c r="KN32" s="90"/>
      <c r="KO32" s="90"/>
      <c r="KP32" s="90"/>
      <c r="KQ32" s="90"/>
      <c r="KR32" s="90"/>
      <c r="KS32" s="90"/>
      <c r="KT32" s="90"/>
      <c r="KU32" s="90"/>
      <c r="KV32" s="90"/>
      <c r="KW32" s="90"/>
      <c r="KX32" s="90"/>
      <c r="KY32" s="91"/>
      <c r="KZ32" s="89">
        <f>データ!AR6</f>
        <v>373.79</v>
      </c>
      <c r="LA32" s="90"/>
      <c r="LB32" s="90"/>
      <c r="LC32" s="90"/>
      <c r="LD32" s="90"/>
      <c r="LE32" s="90"/>
      <c r="LF32" s="90"/>
      <c r="LG32" s="90"/>
      <c r="LH32" s="90"/>
      <c r="LI32" s="90"/>
      <c r="LJ32" s="90"/>
      <c r="LK32" s="90"/>
      <c r="LL32" s="90"/>
      <c r="LM32" s="90"/>
      <c r="LN32" s="90"/>
      <c r="LO32" s="90"/>
      <c r="LP32" s="90"/>
      <c r="LQ32" s="90"/>
      <c r="LR32" s="90"/>
      <c r="LS32" s="91"/>
      <c r="LT32" s="89">
        <f>データ!AS6</f>
        <v>187.47</v>
      </c>
      <c r="LU32" s="90"/>
      <c r="LV32" s="90"/>
      <c r="LW32" s="90"/>
      <c r="LX32" s="90"/>
      <c r="LY32" s="90"/>
      <c r="LZ32" s="90"/>
      <c r="MA32" s="90"/>
      <c r="MB32" s="90"/>
      <c r="MC32" s="90"/>
      <c r="MD32" s="90"/>
      <c r="ME32" s="90"/>
      <c r="MF32" s="90"/>
      <c r="MG32" s="90"/>
      <c r="MH32" s="90"/>
      <c r="MI32" s="90"/>
      <c r="MJ32" s="90"/>
      <c r="MK32" s="90"/>
      <c r="ML32" s="90"/>
      <c r="MM32" s="91"/>
      <c r="MN32" s="89">
        <f>データ!AT6</f>
        <v>384.79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51"/>
      <c r="SN32" s="152"/>
      <c r="SO32" s="152"/>
      <c r="SP32" s="152"/>
      <c r="SQ32" s="152"/>
      <c r="SR32" s="152"/>
      <c r="SS32" s="152"/>
      <c r="ST32" s="152"/>
      <c r="SU32" s="152"/>
      <c r="SV32" s="152"/>
      <c r="SW32" s="152"/>
      <c r="SX32" s="152"/>
      <c r="SY32" s="152"/>
      <c r="SZ32" s="152"/>
      <c r="TA32" s="153"/>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51"/>
      <c r="SN33" s="152"/>
      <c r="SO33" s="152"/>
      <c r="SP33" s="152"/>
      <c r="SQ33" s="152"/>
      <c r="SR33" s="152"/>
      <c r="SS33" s="152"/>
      <c r="ST33" s="152"/>
      <c r="SU33" s="152"/>
      <c r="SV33" s="152"/>
      <c r="SW33" s="152"/>
      <c r="SX33" s="152"/>
      <c r="SY33" s="152"/>
      <c r="SZ33" s="152"/>
      <c r="TA33" s="153"/>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151"/>
      <c r="SN34" s="152"/>
      <c r="SO34" s="152"/>
      <c r="SP34" s="152"/>
      <c r="SQ34" s="152"/>
      <c r="SR34" s="152"/>
      <c r="SS34" s="152"/>
      <c r="ST34" s="152"/>
      <c r="SU34" s="152"/>
      <c r="SV34" s="152"/>
      <c r="SW34" s="152"/>
      <c r="SX34" s="152"/>
      <c r="SY34" s="152"/>
      <c r="SZ34" s="152"/>
      <c r="TA34" s="153"/>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51"/>
      <c r="SN35" s="152"/>
      <c r="SO35" s="152"/>
      <c r="SP35" s="152"/>
      <c r="SQ35" s="152"/>
      <c r="SR35" s="152"/>
      <c r="SS35" s="152"/>
      <c r="ST35" s="152"/>
      <c r="SU35" s="152"/>
      <c r="SV35" s="152"/>
      <c r="SW35" s="152"/>
      <c r="SX35" s="152"/>
      <c r="SY35" s="152"/>
      <c r="SZ35" s="152"/>
      <c r="TA35" s="153"/>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51"/>
      <c r="SN36" s="152"/>
      <c r="SO36" s="152"/>
      <c r="SP36" s="152"/>
      <c r="SQ36" s="152"/>
      <c r="SR36" s="152"/>
      <c r="SS36" s="152"/>
      <c r="ST36" s="152"/>
      <c r="SU36" s="152"/>
      <c r="SV36" s="152"/>
      <c r="SW36" s="152"/>
      <c r="SX36" s="152"/>
      <c r="SY36" s="152"/>
      <c r="SZ36" s="152"/>
      <c r="TA36" s="153"/>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51"/>
      <c r="SN37" s="152"/>
      <c r="SO37" s="152"/>
      <c r="SP37" s="152"/>
      <c r="SQ37" s="152"/>
      <c r="SR37" s="152"/>
      <c r="SS37" s="152"/>
      <c r="ST37" s="152"/>
      <c r="SU37" s="152"/>
      <c r="SV37" s="152"/>
      <c r="SW37" s="152"/>
      <c r="SX37" s="152"/>
      <c r="SY37" s="152"/>
      <c r="SZ37" s="152"/>
      <c r="TA37" s="153"/>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51"/>
      <c r="SN38" s="152"/>
      <c r="SO38" s="152"/>
      <c r="SP38" s="152"/>
      <c r="SQ38" s="152"/>
      <c r="SR38" s="152"/>
      <c r="SS38" s="152"/>
      <c r="ST38" s="152"/>
      <c r="SU38" s="152"/>
      <c r="SV38" s="152"/>
      <c r="SW38" s="152"/>
      <c r="SX38" s="152"/>
      <c r="SY38" s="152"/>
      <c r="SZ38" s="152"/>
      <c r="TA38" s="153"/>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51"/>
      <c r="SN39" s="152"/>
      <c r="SO39" s="152"/>
      <c r="SP39" s="152"/>
      <c r="SQ39" s="152"/>
      <c r="SR39" s="152"/>
      <c r="SS39" s="152"/>
      <c r="ST39" s="152"/>
      <c r="SU39" s="152"/>
      <c r="SV39" s="152"/>
      <c r="SW39" s="152"/>
      <c r="SX39" s="152"/>
      <c r="SY39" s="152"/>
      <c r="SZ39" s="152"/>
      <c r="TA39" s="153"/>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151"/>
      <c r="SN40" s="152"/>
      <c r="SO40" s="152"/>
      <c r="SP40" s="152"/>
      <c r="SQ40" s="152"/>
      <c r="SR40" s="152"/>
      <c r="SS40" s="152"/>
      <c r="ST40" s="152"/>
      <c r="SU40" s="152"/>
      <c r="SV40" s="152"/>
      <c r="SW40" s="152"/>
      <c r="SX40" s="152"/>
      <c r="SY40" s="152"/>
      <c r="SZ40" s="152"/>
      <c r="TA40" s="153"/>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151"/>
      <c r="SN41" s="152"/>
      <c r="SO41" s="152"/>
      <c r="SP41" s="152"/>
      <c r="SQ41" s="152"/>
      <c r="SR41" s="152"/>
      <c r="SS41" s="152"/>
      <c r="ST41" s="152"/>
      <c r="SU41" s="152"/>
      <c r="SV41" s="152"/>
      <c r="SW41" s="152"/>
      <c r="SX41" s="152"/>
      <c r="SY41" s="152"/>
      <c r="SZ41" s="152"/>
      <c r="TA41" s="153"/>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151"/>
      <c r="SN42" s="152"/>
      <c r="SO42" s="152"/>
      <c r="SP42" s="152"/>
      <c r="SQ42" s="152"/>
      <c r="SR42" s="152"/>
      <c r="SS42" s="152"/>
      <c r="ST42" s="152"/>
      <c r="SU42" s="152"/>
      <c r="SV42" s="152"/>
      <c r="SW42" s="152"/>
      <c r="SX42" s="152"/>
      <c r="SY42" s="152"/>
      <c r="SZ42" s="152"/>
      <c r="TA42" s="153"/>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151"/>
      <c r="SN43" s="152"/>
      <c r="SO43" s="152"/>
      <c r="SP43" s="152"/>
      <c r="SQ43" s="152"/>
      <c r="SR43" s="152"/>
      <c r="SS43" s="152"/>
      <c r="ST43" s="152"/>
      <c r="SU43" s="152"/>
      <c r="SV43" s="152"/>
      <c r="SW43" s="152"/>
      <c r="SX43" s="152"/>
      <c r="SY43" s="152"/>
      <c r="SZ43" s="152"/>
      <c r="TA43" s="153"/>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151"/>
      <c r="SN44" s="152"/>
      <c r="SO44" s="152"/>
      <c r="SP44" s="152"/>
      <c r="SQ44" s="152"/>
      <c r="SR44" s="152"/>
      <c r="SS44" s="152"/>
      <c r="ST44" s="152"/>
      <c r="SU44" s="152"/>
      <c r="SV44" s="152"/>
      <c r="SW44" s="152"/>
      <c r="SX44" s="152"/>
      <c r="SY44" s="152"/>
      <c r="SZ44" s="152"/>
      <c r="TA44" s="153"/>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154"/>
      <c r="SN45" s="155"/>
      <c r="SO45" s="155"/>
      <c r="SP45" s="155"/>
      <c r="SQ45" s="155"/>
      <c r="SR45" s="155"/>
      <c r="SS45" s="155"/>
      <c r="ST45" s="155"/>
      <c r="SU45" s="155"/>
      <c r="SV45" s="155"/>
      <c r="SW45" s="155"/>
      <c r="SX45" s="155"/>
      <c r="SY45" s="155"/>
      <c r="SZ45" s="155"/>
      <c r="TA45" s="156"/>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107</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19.77</v>
      </c>
      <c r="Y55" s="90"/>
      <c r="Z55" s="90"/>
      <c r="AA55" s="90"/>
      <c r="AB55" s="90"/>
      <c r="AC55" s="90"/>
      <c r="AD55" s="90"/>
      <c r="AE55" s="90"/>
      <c r="AF55" s="90"/>
      <c r="AG55" s="90"/>
      <c r="AH55" s="90"/>
      <c r="AI55" s="90"/>
      <c r="AJ55" s="90"/>
      <c r="AK55" s="90"/>
      <c r="AL55" s="90"/>
      <c r="AM55" s="90"/>
      <c r="AN55" s="90"/>
      <c r="AO55" s="90"/>
      <c r="AP55" s="90"/>
      <c r="AQ55" s="91"/>
      <c r="AR55" s="89">
        <f>データ!BM6</f>
        <v>19.43</v>
      </c>
      <c r="AS55" s="90"/>
      <c r="AT55" s="90"/>
      <c r="AU55" s="90"/>
      <c r="AV55" s="90"/>
      <c r="AW55" s="90"/>
      <c r="AX55" s="90"/>
      <c r="AY55" s="90"/>
      <c r="AZ55" s="90"/>
      <c r="BA55" s="90"/>
      <c r="BB55" s="90"/>
      <c r="BC55" s="90"/>
      <c r="BD55" s="90"/>
      <c r="BE55" s="90"/>
      <c r="BF55" s="90"/>
      <c r="BG55" s="90"/>
      <c r="BH55" s="90"/>
      <c r="BI55" s="90"/>
      <c r="BJ55" s="90"/>
      <c r="BK55" s="91"/>
      <c r="BL55" s="89">
        <f>データ!BN6</f>
        <v>17.079999999999998</v>
      </c>
      <c r="BM55" s="90"/>
      <c r="BN55" s="90"/>
      <c r="BO55" s="90"/>
      <c r="BP55" s="90"/>
      <c r="BQ55" s="90"/>
      <c r="BR55" s="90"/>
      <c r="BS55" s="90"/>
      <c r="BT55" s="90"/>
      <c r="BU55" s="90"/>
      <c r="BV55" s="90"/>
      <c r="BW55" s="90"/>
      <c r="BX55" s="90"/>
      <c r="BY55" s="90"/>
      <c r="BZ55" s="90"/>
      <c r="CA55" s="90"/>
      <c r="CB55" s="90"/>
      <c r="CC55" s="90"/>
      <c r="CD55" s="90"/>
      <c r="CE55" s="91"/>
      <c r="CF55" s="89">
        <f>データ!BO6</f>
        <v>16.05</v>
      </c>
      <c r="CG55" s="90"/>
      <c r="CH55" s="90"/>
      <c r="CI55" s="90"/>
      <c r="CJ55" s="90"/>
      <c r="CK55" s="90"/>
      <c r="CL55" s="90"/>
      <c r="CM55" s="90"/>
      <c r="CN55" s="90"/>
      <c r="CO55" s="90"/>
      <c r="CP55" s="90"/>
      <c r="CQ55" s="90"/>
      <c r="CR55" s="90"/>
      <c r="CS55" s="90"/>
      <c r="CT55" s="90"/>
      <c r="CU55" s="90"/>
      <c r="CV55" s="90"/>
      <c r="CW55" s="90"/>
      <c r="CX55" s="90"/>
      <c r="CY55" s="91"/>
      <c r="CZ55" s="89">
        <f>データ!BP6</f>
        <v>10.66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165.55</v>
      </c>
      <c r="ES55" s="90"/>
      <c r="ET55" s="90"/>
      <c r="EU55" s="90"/>
      <c r="EV55" s="90"/>
      <c r="EW55" s="90"/>
      <c r="EX55" s="90"/>
      <c r="EY55" s="90"/>
      <c r="EZ55" s="90"/>
      <c r="FA55" s="90"/>
      <c r="FB55" s="90"/>
      <c r="FC55" s="90"/>
      <c r="FD55" s="90"/>
      <c r="FE55" s="90"/>
      <c r="FF55" s="90"/>
      <c r="FG55" s="90"/>
      <c r="FH55" s="90"/>
      <c r="FI55" s="90"/>
      <c r="FJ55" s="90"/>
      <c r="FK55" s="91"/>
      <c r="FL55" s="89">
        <f>データ!BX6</f>
        <v>162.94</v>
      </c>
      <c r="FM55" s="90"/>
      <c r="FN55" s="90"/>
      <c r="FO55" s="90"/>
      <c r="FP55" s="90"/>
      <c r="FQ55" s="90"/>
      <c r="FR55" s="90"/>
      <c r="FS55" s="90"/>
      <c r="FT55" s="90"/>
      <c r="FU55" s="90"/>
      <c r="FV55" s="90"/>
      <c r="FW55" s="90"/>
      <c r="FX55" s="90"/>
      <c r="FY55" s="90"/>
      <c r="FZ55" s="90"/>
      <c r="GA55" s="90"/>
      <c r="GB55" s="90"/>
      <c r="GC55" s="90"/>
      <c r="GD55" s="90"/>
      <c r="GE55" s="91"/>
      <c r="GF55" s="89">
        <f>データ!BY6</f>
        <v>183.06</v>
      </c>
      <c r="GG55" s="90"/>
      <c r="GH55" s="90"/>
      <c r="GI55" s="90"/>
      <c r="GJ55" s="90"/>
      <c r="GK55" s="90"/>
      <c r="GL55" s="90"/>
      <c r="GM55" s="90"/>
      <c r="GN55" s="90"/>
      <c r="GO55" s="90"/>
      <c r="GP55" s="90"/>
      <c r="GQ55" s="90"/>
      <c r="GR55" s="90"/>
      <c r="GS55" s="90"/>
      <c r="GT55" s="90"/>
      <c r="GU55" s="90"/>
      <c r="GV55" s="90"/>
      <c r="GW55" s="90"/>
      <c r="GX55" s="90"/>
      <c r="GY55" s="91"/>
      <c r="GZ55" s="89">
        <f>データ!BZ6</f>
        <v>187.08</v>
      </c>
      <c r="HA55" s="90"/>
      <c r="HB55" s="90"/>
      <c r="HC55" s="90"/>
      <c r="HD55" s="90"/>
      <c r="HE55" s="90"/>
      <c r="HF55" s="90"/>
      <c r="HG55" s="90"/>
      <c r="HH55" s="90"/>
      <c r="HI55" s="90"/>
      <c r="HJ55" s="90"/>
      <c r="HK55" s="90"/>
      <c r="HL55" s="90"/>
      <c r="HM55" s="90"/>
      <c r="HN55" s="90"/>
      <c r="HO55" s="90"/>
      <c r="HP55" s="90"/>
      <c r="HQ55" s="90"/>
      <c r="HR55" s="90"/>
      <c r="HS55" s="91"/>
      <c r="HT55" s="89">
        <f>データ!CA6</f>
        <v>284.45999999999998</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8.56</v>
      </c>
      <c r="JM55" s="90"/>
      <c r="JN55" s="90"/>
      <c r="JO55" s="90"/>
      <c r="JP55" s="90"/>
      <c r="JQ55" s="90"/>
      <c r="JR55" s="90"/>
      <c r="JS55" s="90"/>
      <c r="JT55" s="90"/>
      <c r="JU55" s="90"/>
      <c r="JV55" s="90"/>
      <c r="JW55" s="90"/>
      <c r="JX55" s="90"/>
      <c r="JY55" s="90"/>
      <c r="JZ55" s="90"/>
      <c r="KA55" s="90"/>
      <c r="KB55" s="90"/>
      <c r="KC55" s="90"/>
      <c r="KD55" s="90"/>
      <c r="KE55" s="91"/>
      <c r="KF55" s="89">
        <f>データ!CI6</f>
        <v>7.78</v>
      </c>
      <c r="KG55" s="90"/>
      <c r="KH55" s="90"/>
      <c r="KI55" s="90"/>
      <c r="KJ55" s="90"/>
      <c r="KK55" s="90"/>
      <c r="KL55" s="90"/>
      <c r="KM55" s="90"/>
      <c r="KN55" s="90"/>
      <c r="KO55" s="90"/>
      <c r="KP55" s="90"/>
      <c r="KQ55" s="90"/>
      <c r="KR55" s="90"/>
      <c r="KS55" s="90"/>
      <c r="KT55" s="90"/>
      <c r="KU55" s="90"/>
      <c r="KV55" s="90"/>
      <c r="KW55" s="90"/>
      <c r="KX55" s="90"/>
      <c r="KY55" s="91"/>
      <c r="KZ55" s="89">
        <f>データ!CJ6</f>
        <v>10.3</v>
      </c>
      <c r="LA55" s="90"/>
      <c r="LB55" s="90"/>
      <c r="LC55" s="90"/>
      <c r="LD55" s="90"/>
      <c r="LE55" s="90"/>
      <c r="LF55" s="90"/>
      <c r="LG55" s="90"/>
      <c r="LH55" s="90"/>
      <c r="LI55" s="90"/>
      <c r="LJ55" s="90"/>
      <c r="LK55" s="90"/>
      <c r="LL55" s="90"/>
      <c r="LM55" s="90"/>
      <c r="LN55" s="90"/>
      <c r="LO55" s="90"/>
      <c r="LP55" s="90"/>
      <c r="LQ55" s="90"/>
      <c r="LR55" s="90"/>
      <c r="LS55" s="91"/>
      <c r="LT55" s="89">
        <f>データ!CK6</f>
        <v>6.67</v>
      </c>
      <c r="LU55" s="90"/>
      <c r="LV55" s="90"/>
      <c r="LW55" s="90"/>
      <c r="LX55" s="90"/>
      <c r="LY55" s="90"/>
      <c r="LZ55" s="90"/>
      <c r="MA55" s="90"/>
      <c r="MB55" s="90"/>
      <c r="MC55" s="90"/>
      <c r="MD55" s="90"/>
      <c r="ME55" s="90"/>
      <c r="MF55" s="90"/>
      <c r="MG55" s="90"/>
      <c r="MH55" s="90"/>
      <c r="MI55" s="90"/>
      <c r="MJ55" s="90"/>
      <c r="MK55" s="90"/>
      <c r="ML55" s="90"/>
      <c r="MM55" s="91"/>
      <c r="MN55" s="89">
        <f>データ!CL6</f>
        <v>6.83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10.039999999999999</v>
      </c>
      <c r="OG55" s="90"/>
      <c r="OH55" s="90"/>
      <c r="OI55" s="90"/>
      <c r="OJ55" s="90"/>
      <c r="OK55" s="90"/>
      <c r="OL55" s="90"/>
      <c r="OM55" s="90"/>
      <c r="ON55" s="90"/>
      <c r="OO55" s="90"/>
      <c r="OP55" s="90"/>
      <c r="OQ55" s="90"/>
      <c r="OR55" s="90"/>
      <c r="OS55" s="90"/>
      <c r="OT55" s="90"/>
      <c r="OU55" s="90"/>
      <c r="OV55" s="90"/>
      <c r="OW55" s="90"/>
      <c r="OX55" s="90"/>
      <c r="OY55" s="91"/>
      <c r="OZ55" s="89">
        <f>データ!CT6</f>
        <v>10.039999999999999</v>
      </c>
      <c r="PA55" s="90"/>
      <c r="PB55" s="90"/>
      <c r="PC55" s="90"/>
      <c r="PD55" s="90"/>
      <c r="PE55" s="90"/>
      <c r="PF55" s="90"/>
      <c r="PG55" s="90"/>
      <c r="PH55" s="90"/>
      <c r="PI55" s="90"/>
      <c r="PJ55" s="90"/>
      <c r="PK55" s="90"/>
      <c r="PL55" s="90"/>
      <c r="PM55" s="90"/>
      <c r="PN55" s="90"/>
      <c r="PO55" s="90"/>
      <c r="PP55" s="90"/>
      <c r="PQ55" s="90"/>
      <c r="PR55" s="90"/>
      <c r="PS55" s="91"/>
      <c r="PT55" s="89">
        <f>データ!CU6</f>
        <v>14.84</v>
      </c>
      <c r="PU55" s="90"/>
      <c r="PV55" s="90"/>
      <c r="PW55" s="90"/>
      <c r="PX55" s="90"/>
      <c r="PY55" s="90"/>
      <c r="PZ55" s="90"/>
      <c r="QA55" s="90"/>
      <c r="QB55" s="90"/>
      <c r="QC55" s="90"/>
      <c r="QD55" s="90"/>
      <c r="QE55" s="90"/>
      <c r="QF55" s="90"/>
      <c r="QG55" s="90"/>
      <c r="QH55" s="90"/>
      <c r="QI55" s="90"/>
      <c r="QJ55" s="90"/>
      <c r="QK55" s="90"/>
      <c r="QL55" s="90"/>
      <c r="QM55" s="91"/>
      <c r="QN55" s="89">
        <f>データ!CV6</f>
        <v>14.84</v>
      </c>
      <c r="QO55" s="90"/>
      <c r="QP55" s="90"/>
      <c r="QQ55" s="90"/>
      <c r="QR55" s="90"/>
      <c r="QS55" s="90"/>
      <c r="QT55" s="90"/>
      <c r="QU55" s="90"/>
      <c r="QV55" s="90"/>
      <c r="QW55" s="90"/>
      <c r="QX55" s="90"/>
      <c r="QY55" s="90"/>
      <c r="QZ55" s="90"/>
      <c r="RA55" s="90"/>
      <c r="RB55" s="90"/>
      <c r="RC55" s="90"/>
      <c r="RD55" s="90"/>
      <c r="RE55" s="90"/>
      <c r="RF55" s="90"/>
      <c r="RG55" s="91"/>
      <c r="RH55" s="89">
        <f>データ!CW6</f>
        <v>11.34</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56.5</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57.64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59.71</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57.18</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59.08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43.9</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43.9</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43.9</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43.9</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43.9</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37</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BM5FCO6JlGVw0HrmjygwY7mr0QUbmCj873HBTcb9o8WTDbQi5HDZawj0Pvt23VbSTTZl7H0h3Pbe+ut/OjFUng==" saltValue="vefipicyUjv+Oaz6Oqbyh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110.2</v>
      </c>
      <c r="U6" s="35">
        <f>U7</f>
        <v>108.05</v>
      </c>
      <c r="V6" s="35">
        <f>V7</f>
        <v>107.86</v>
      </c>
      <c r="W6" s="35">
        <f>W7</f>
        <v>109.78</v>
      </c>
      <c r="X6" s="35">
        <f t="shared" si="3"/>
        <v>108.22</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240.79</v>
      </c>
      <c r="AQ6" s="35">
        <f>AQ7</f>
        <v>329.65</v>
      </c>
      <c r="AR6" s="35">
        <f>AR7</f>
        <v>373.79</v>
      </c>
      <c r="AS6" s="35">
        <f>AS7</f>
        <v>187.47</v>
      </c>
      <c r="AT6" s="35">
        <f t="shared" si="3"/>
        <v>384.79</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19.77</v>
      </c>
      <c r="BM6" s="35">
        <f>BM7</f>
        <v>19.43</v>
      </c>
      <c r="BN6" s="35">
        <f>BN7</f>
        <v>17.079999999999998</v>
      </c>
      <c r="BO6" s="35">
        <f>BO7</f>
        <v>16.05</v>
      </c>
      <c r="BP6" s="35">
        <f t="shared" si="3"/>
        <v>10.66</v>
      </c>
      <c r="BQ6" s="35">
        <f t="shared" si="3"/>
        <v>95.99</v>
      </c>
      <c r="BR6" s="35">
        <f t="shared" si="3"/>
        <v>94.91</v>
      </c>
      <c r="BS6" s="35">
        <f t="shared" si="3"/>
        <v>90.22</v>
      </c>
      <c r="BT6" s="35">
        <f t="shared" si="3"/>
        <v>90.8</v>
      </c>
      <c r="BU6" s="35">
        <f t="shared" si="3"/>
        <v>93.49</v>
      </c>
      <c r="BV6" s="33" t="str">
        <f>IF(BV7="-","【-】","【"&amp;SUBSTITUTE(TEXT(BV7,"#,##0.00"),"-","△")&amp;"】")</f>
        <v>【112.31】</v>
      </c>
      <c r="BW6" s="35">
        <f t="shared" si="3"/>
        <v>165.55</v>
      </c>
      <c r="BX6" s="35">
        <f>BX7</f>
        <v>162.94</v>
      </c>
      <c r="BY6" s="35">
        <f>BY7</f>
        <v>183.06</v>
      </c>
      <c r="BZ6" s="35">
        <f>BZ7</f>
        <v>187.08</v>
      </c>
      <c r="CA6" s="35">
        <f t="shared" si="3"/>
        <v>284.45999999999998</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8.56</v>
      </c>
      <c r="CI6" s="35">
        <f>CI7</f>
        <v>7.78</v>
      </c>
      <c r="CJ6" s="35">
        <f>CJ7</f>
        <v>10.3</v>
      </c>
      <c r="CK6" s="35">
        <f>CK7</f>
        <v>6.67</v>
      </c>
      <c r="CL6" s="35">
        <f t="shared" si="5"/>
        <v>6.83</v>
      </c>
      <c r="CM6" s="35">
        <f t="shared" si="5"/>
        <v>35.24</v>
      </c>
      <c r="CN6" s="35">
        <f t="shared" si="5"/>
        <v>35.22</v>
      </c>
      <c r="CO6" s="35">
        <f t="shared" si="5"/>
        <v>34.92</v>
      </c>
      <c r="CP6" s="35">
        <f t="shared" si="5"/>
        <v>34.19</v>
      </c>
      <c r="CQ6" s="35">
        <f t="shared" si="5"/>
        <v>36.65</v>
      </c>
      <c r="CR6" s="33" t="str">
        <f>IF(CR7="-","【-】","【"&amp;SUBSTITUTE(TEXT(CR7,"#,##0.00"),"-","△")&amp;"】")</f>
        <v>【54.01】</v>
      </c>
      <c r="CS6" s="35">
        <f t="shared" ref="CS6:DB6" si="6">CS7</f>
        <v>10.039999999999999</v>
      </c>
      <c r="CT6" s="35">
        <f>CT7</f>
        <v>10.039999999999999</v>
      </c>
      <c r="CU6" s="35">
        <f>CU7</f>
        <v>14.84</v>
      </c>
      <c r="CV6" s="35">
        <f>CV7</f>
        <v>14.84</v>
      </c>
      <c r="CW6" s="35">
        <f t="shared" si="6"/>
        <v>11.34</v>
      </c>
      <c r="CX6" s="35">
        <f t="shared" si="6"/>
        <v>50.28</v>
      </c>
      <c r="CY6" s="35">
        <f t="shared" si="6"/>
        <v>51.42</v>
      </c>
      <c r="CZ6" s="35">
        <f t="shared" si="6"/>
        <v>50.9</v>
      </c>
      <c r="DA6" s="35">
        <f t="shared" si="6"/>
        <v>49.05</v>
      </c>
      <c r="DB6" s="35">
        <f t="shared" si="6"/>
        <v>50.94</v>
      </c>
      <c r="DC6" s="33" t="str">
        <f>IF(DC7="-","【-】","【"&amp;SUBSTITUTE(TEXT(DC7,"#,##0.00"),"-","△")&amp;"】")</f>
        <v>【76.67】</v>
      </c>
      <c r="DD6" s="35">
        <f t="shared" ref="DD6:DM6" si="7">DD7</f>
        <v>56.5</v>
      </c>
      <c r="DE6" s="35">
        <f>DE7</f>
        <v>57.64</v>
      </c>
      <c r="DF6" s="35">
        <f>DF7</f>
        <v>59.71</v>
      </c>
      <c r="DG6" s="35">
        <f>DG7</f>
        <v>57.18</v>
      </c>
      <c r="DH6" s="35">
        <f t="shared" si="7"/>
        <v>59.08</v>
      </c>
      <c r="DI6" s="35">
        <f t="shared" si="7"/>
        <v>53.4</v>
      </c>
      <c r="DJ6" s="35">
        <f t="shared" si="7"/>
        <v>53.49</v>
      </c>
      <c r="DK6" s="35">
        <f t="shared" si="7"/>
        <v>54.3</v>
      </c>
      <c r="DL6" s="35">
        <f t="shared" si="7"/>
        <v>55.32</v>
      </c>
      <c r="DM6" s="35">
        <f t="shared" si="7"/>
        <v>55.08</v>
      </c>
      <c r="DN6" s="33" t="str">
        <f>IF(DN7="-","【-】","【"&amp;SUBSTITUTE(TEXT(DN7,"#,##0.00"),"-","△")&amp;"】")</f>
        <v>【60.20】</v>
      </c>
      <c r="DO6" s="35">
        <f t="shared" ref="DO6:DX6" si="8">DO7</f>
        <v>43.9</v>
      </c>
      <c r="DP6" s="35">
        <f>DP7</f>
        <v>43.9</v>
      </c>
      <c r="DQ6" s="35">
        <f>DQ7</f>
        <v>43.9</v>
      </c>
      <c r="DR6" s="35">
        <f>DR7</f>
        <v>43.9</v>
      </c>
      <c r="DS6" s="35">
        <f t="shared" si="8"/>
        <v>43.9</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3147</v>
      </c>
      <c r="L7" s="37" t="s">
        <v>97</v>
      </c>
      <c r="M7" s="38">
        <v>1</v>
      </c>
      <c r="N7" s="38">
        <v>215</v>
      </c>
      <c r="O7" s="39" t="s">
        <v>98</v>
      </c>
      <c r="P7" s="39">
        <v>96.8</v>
      </c>
      <c r="Q7" s="38">
        <v>6</v>
      </c>
      <c r="R7" s="38">
        <v>357</v>
      </c>
      <c r="S7" s="37" t="s">
        <v>99</v>
      </c>
      <c r="T7" s="40">
        <v>110.2</v>
      </c>
      <c r="U7" s="40">
        <v>108.05</v>
      </c>
      <c r="V7" s="40">
        <v>107.86</v>
      </c>
      <c r="W7" s="40">
        <v>109.78</v>
      </c>
      <c r="X7" s="40">
        <v>108.22</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240.79</v>
      </c>
      <c r="AQ7" s="40">
        <v>329.65</v>
      </c>
      <c r="AR7" s="40">
        <v>373.79</v>
      </c>
      <c r="AS7" s="40">
        <v>187.47</v>
      </c>
      <c r="AT7" s="40">
        <v>384.79</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19.77</v>
      </c>
      <c r="BM7" s="40">
        <v>19.43</v>
      </c>
      <c r="BN7" s="40">
        <v>17.079999999999998</v>
      </c>
      <c r="BO7" s="40">
        <v>16.05</v>
      </c>
      <c r="BP7" s="40">
        <v>10.66</v>
      </c>
      <c r="BQ7" s="40">
        <v>95.99</v>
      </c>
      <c r="BR7" s="40">
        <v>94.91</v>
      </c>
      <c r="BS7" s="40">
        <v>90.22</v>
      </c>
      <c r="BT7" s="40">
        <v>90.8</v>
      </c>
      <c r="BU7" s="40">
        <v>93.49</v>
      </c>
      <c r="BV7" s="40">
        <v>112.31</v>
      </c>
      <c r="BW7" s="40">
        <v>165.55</v>
      </c>
      <c r="BX7" s="40">
        <v>162.94</v>
      </c>
      <c r="BY7" s="40">
        <v>183.06</v>
      </c>
      <c r="BZ7" s="40">
        <v>187.08</v>
      </c>
      <c r="CA7" s="40">
        <v>284.45999999999998</v>
      </c>
      <c r="CB7" s="40">
        <v>44.55</v>
      </c>
      <c r="CC7" s="40">
        <v>47.36</v>
      </c>
      <c r="CD7" s="40">
        <v>49.94</v>
      </c>
      <c r="CE7" s="40">
        <v>50.56</v>
      </c>
      <c r="CF7" s="40">
        <v>49.4</v>
      </c>
      <c r="CG7" s="40">
        <v>19.07</v>
      </c>
      <c r="CH7" s="40">
        <v>8.56</v>
      </c>
      <c r="CI7" s="40">
        <v>7.78</v>
      </c>
      <c r="CJ7" s="40">
        <v>10.3</v>
      </c>
      <c r="CK7" s="40">
        <v>6.67</v>
      </c>
      <c r="CL7" s="40">
        <v>6.83</v>
      </c>
      <c r="CM7" s="40">
        <v>35.24</v>
      </c>
      <c r="CN7" s="40">
        <v>35.22</v>
      </c>
      <c r="CO7" s="40">
        <v>34.92</v>
      </c>
      <c r="CP7" s="40">
        <v>34.19</v>
      </c>
      <c r="CQ7" s="40">
        <v>36.65</v>
      </c>
      <c r="CR7" s="40">
        <v>54.01</v>
      </c>
      <c r="CS7" s="40">
        <v>10.039999999999999</v>
      </c>
      <c r="CT7" s="40">
        <v>10.039999999999999</v>
      </c>
      <c r="CU7" s="40">
        <v>14.84</v>
      </c>
      <c r="CV7" s="40">
        <v>14.84</v>
      </c>
      <c r="CW7" s="40">
        <v>11.34</v>
      </c>
      <c r="CX7" s="40">
        <v>50.28</v>
      </c>
      <c r="CY7" s="40">
        <v>51.42</v>
      </c>
      <c r="CZ7" s="40">
        <v>50.9</v>
      </c>
      <c r="DA7" s="40">
        <v>49.05</v>
      </c>
      <c r="DB7" s="40">
        <v>50.94</v>
      </c>
      <c r="DC7" s="40">
        <v>76.67</v>
      </c>
      <c r="DD7" s="40">
        <v>56.5</v>
      </c>
      <c r="DE7" s="40">
        <v>57.64</v>
      </c>
      <c r="DF7" s="40">
        <v>59.71</v>
      </c>
      <c r="DG7" s="40">
        <v>57.18</v>
      </c>
      <c r="DH7" s="40">
        <v>59.08</v>
      </c>
      <c r="DI7" s="40">
        <v>53.4</v>
      </c>
      <c r="DJ7" s="40">
        <v>53.49</v>
      </c>
      <c r="DK7" s="40">
        <v>54.3</v>
      </c>
      <c r="DL7" s="40">
        <v>55.32</v>
      </c>
      <c r="DM7" s="40">
        <v>55.08</v>
      </c>
      <c r="DN7" s="40">
        <v>60.2</v>
      </c>
      <c r="DO7" s="40">
        <v>43.9</v>
      </c>
      <c r="DP7" s="40">
        <v>43.9</v>
      </c>
      <c r="DQ7" s="40">
        <v>43.9</v>
      </c>
      <c r="DR7" s="40">
        <v>43.9</v>
      </c>
      <c r="DS7" s="40">
        <v>43.9</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110.2</v>
      </c>
      <c r="V11" s="48">
        <f>IF(U6="-",NA(),U6)</f>
        <v>108.05</v>
      </c>
      <c r="W11" s="48">
        <f>IF(V6="-",NA(),V6)</f>
        <v>107.86</v>
      </c>
      <c r="X11" s="48">
        <f>IF(W6="-",NA(),W6)</f>
        <v>109.78</v>
      </c>
      <c r="Y11" s="48">
        <f>IF(X6="-",NA(),X6)</f>
        <v>108.22</v>
      </c>
      <c r="AE11" s="47" t="s">
        <v>23</v>
      </c>
      <c r="AF11" s="48">
        <f>IF(AE6="-",NA(),AE6)</f>
        <v>0</v>
      </c>
      <c r="AG11" s="48">
        <f>IF(AF6="-",NA(),AF6)</f>
        <v>0</v>
      </c>
      <c r="AH11" s="48">
        <f>IF(AG6="-",NA(),AG6)</f>
        <v>0</v>
      </c>
      <c r="AI11" s="48">
        <f>IF(AH6="-",NA(),AH6)</f>
        <v>0</v>
      </c>
      <c r="AJ11" s="48">
        <f>IF(AI6="-",NA(),AI6)</f>
        <v>0</v>
      </c>
      <c r="AP11" s="47" t="s">
        <v>23</v>
      </c>
      <c r="AQ11" s="48">
        <f>IF(AP6="-",NA(),AP6)</f>
        <v>240.79</v>
      </c>
      <c r="AR11" s="48">
        <f>IF(AQ6="-",NA(),AQ6)</f>
        <v>329.65</v>
      </c>
      <c r="AS11" s="48">
        <f>IF(AR6="-",NA(),AR6)</f>
        <v>373.79</v>
      </c>
      <c r="AT11" s="48">
        <f>IF(AS6="-",NA(),AS6)</f>
        <v>187.47</v>
      </c>
      <c r="AU11" s="48">
        <f>IF(AT6="-",NA(),AT6)</f>
        <v>384.79</v>
      </c>
      <c r="BA11" s="47" t="s">
        <v>23</v>
      </c>
      <c r="BB11" s="48">
        <f>IF(BA6="-",NA(),BA6)</f>
        <v>0</v>
      </c>
      <c r="BC11" s="48">
        <f>IF(BB6="-",NA(),BB6)</f>
        <v>0</v>
      </c>
      <c r="BD11" s="48">
        <f>IF(BC6="-",NA(),BC6)</f>
        <v>0</v>
      </c>
      <c r="BE11" s="48">
        <f>IF(BD6="-",NA(),BD6)</f>
        <v>0</v>
      </c>
      <c r="BF11" s="48">
        <f>IF(BE6="-",NA(),BE6)</f>
        <v>0</v>
      </c>
      <c r="BL11" s="47" t="s">
        <v>23</v>
      </c>
      <c r="BM11" s="48">
        <f>IF(BL6="-",NA(),BL6)</f>
        <v>19.77</v>
      </c>
      <c r="BN11" s="48">
        <f>IF(BM6="-",NA(),BM6)</f>
        <v>19.43</v>
      </c>
      <c r="BO11" s="48">
        <f>IF(BN6="-",NA(),BN6)</f>
        <v>17.079999999999998</v>
      </c>
      <c r="BP11" s="48">
        <f>IF(BO6="-",NA(),BO6)</f>
        <v>16.05</v>
      </c>
      <c r="BQ11" s="48">
        <f>IF(BP6="-",NA(),BP6)</f>
        <v>10.66</v>
      </c>
      <c r="BW11" s="47" t="s">
        <v>23</v>
      </c>
      <c r="BX11" s="48">
        <f>IF(BW6="-",NA(),BW6)</f>
        <v>165.55</v>
      </c>
      <c r="BY11" s="48">
        <f>IF(BX6="-",NA(),BX6)</f>
        <v>162.94</v>
      </c>
      <c r="BZ11" s="48">
        <f>IF(BY6="-",NA(),BY6)</f>
        <v>183.06</v>
      </c>
      <c r="CA11" s="48">
        <f>IF(BZ6="-",NA(),BZ6)</f>
        <v>187.08</v>
      </c>
      <c r="CB11" s="48">
        <f>IF(CA6="-",NA(),CA6)</f>
        <v>284.45999999999998</v>
      </c>
      <c r="CH11" s="47" t="s">
        <v>23</v>
      </c>
      <c r="CI11" s="48">
        <f>IF(CH6="-",NA(),CH6)</f>
        <v>8.56</v>
      </c>
      <c r="CJ11" s="48">
        <f>IF(CI6="-",NA(),CI6)</f>
        <v>7.78</v>
      </c>
      <c r="CK11" s="48">
        <f>IF(CJ6="-",NA(),CJ6)</f>
        <v>10.3</v>
      </c>
      <c r="CL11" s="48">
        <f>IF(CK6="-",NA(),CK6)</f>
        <v>6.67</v>
      </c>
      <c r="CM11" s="48">
        <f>IF(CL6="-",NA(),CL6)</f>
        <v>6.83</v>
      </c>
      <c r="CS11" s="47" t="s">
        <v>23</v>
      </c>
      <c r="CT11" s="48">
        <f>IF(CS6="-",NA(),CS6)</f>
        <v>10.039999999999999</v>
      </c>
      <c r="CU11" s="48">
        <f>IF(CT6="-",NA(),CT6)</f>
        <v>10.039999999999999</v>
      </c>
      <c r="CV11" s="48">
        <f>IF(CU6="-",NA(),CU6)</f>
        <v>14.84</v>
      </c>
      <c r="CW11" s="48">
        <f>IF(CV6="-",NA(),CV6)</f>
        <v>14.84</v>
      </c>
      <c r="CX11" s="48">
        <f>IF(CW6="-",NA(),CW6)</f>
        <v>11.34</v>
      </c>
      <c r="DD11" s="47" t="s">
        <v>23</v>
      </c>
      <c r="DE11" s="48">
        <f>IF(DD6="-",NA(),DD6)</f>
        <v>56.5</v>
      </c>
      <c r="DF11" s="48">
        <f>IF(DE6="-",NA(),DE6)</f>
        <v>57.64</v>
      </c>
      <c r="DG11" s="48">
        <f>IF(DF6="-",NA(),DF6)</f>
        <v>59.71</v>
      </c>
      <c r="DH11" s="48">
        <f>IF(DG6="-",NA(),DG6)</f>
        <v>57.18</v>
      </c>
      <c r="DI11" s="48">
        <f>IF(DH6="-",NA(),DH6)</f>
        <v>59.08</v>
      </c>
      <c r="DO11" s="47" t="s">
        <v>23</v>
      </c>
      <c r="DP11" s="48">
        <f>IF(DO6="-",NA(),DO6)</f>
        <v>43.9</v>
      </c>
      <c r="DQ11" s="48">
        <f>IF(DP6="-",NA(),DP6)</f>
        <v>43.9</v>
      </c>
      <c r="DR11" s="48">
        <f>IF(DQ6="-",NA(),DQ6)</f>
        <v>43.9</v>
      </c>
      <c r="DS11" s="48">
        <f>IF(DR6="-",NA(),DR6)</f>
        <v>43.9</v>
      </c>
      <c r="DT11" s="48">
        <f>IF(DS6="-",NA(),DS6)</f>
        <v>43.9</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2022-12-01T02:36:27Z</dcterms:created>
  <dcterms:modified xsi:type="dcterms:W3CDTF">2023-01-24T03:17:14Z</dcterms:modified>
  <cp:category/>
</cp:coreProperties>
</file>