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zuka-n.local\飯塚市共有フォルダ\飯塚市\0800_企業局\080101_企業管理課\0801010_企業管理課_共通\★財務係\10_共通業務\02_経営比較分析表\R4年度\★回答\"/>
    </mc:Choice>
  </mc:AlternateContent>
  <workbookProtection workbookAlgorithmName="SHA-512" workbookHashValue="YWy8QbFrE9OMaAqE+2cj4mgUtLahtDmdZ6LjV2k9ywXfRK4NOfQdeFGLuGcc5rImhH3XG85xrXBGCOtz4XMlTg==" workbookSaltValue="+LPGwKHtEYFMYl7G4vpu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<sst xmlns="http://schemas.openxmlformats.org/spreadsheetml/2006/main" count="231" uniqueCount="116">
  <si>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</si>
  <si>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</si>
  <si>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</si>
  <si>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</si>
  <si>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</si>
  <si>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</si>
  <si>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</si>
  <si>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</si>
  <si>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</si>
  <si>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</si>
  <si>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</si>
  <si>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</si>
  <si>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</si>
  <si>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</si>
  <si>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</si>
  <si>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</si>
  <si>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</si>
  <si>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</si>
  <si>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</si>
  <si>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</si>
  <si>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</si>
  <si>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</si>
  <si>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</si>
  <si>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</si>
  <si>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</si>
  <si>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</si>
  <si>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</si>
  <si>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</si>
  <si>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</si>
  <si>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</si>
  <si>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</si>
  <si>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</si>
  <si>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</si>
  <si>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</si>
  <si>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</si>
  <si>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</si>
  <si>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</si>
  <si>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</si>
  <si>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</si>
  <si>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</si>
  <si>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</si>
  <si>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</si>
  <si>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</si>
  <si>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</si>
  <si>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</si>
  <si>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</si>
  <si>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</si>
  <si>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</si>
  <si>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</si>
  <si>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</si>
  <si>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</si>
  <si>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</si>
  <si>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</si>
  <si>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</si>
  <si>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</si>
  <si>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</si>
  <si>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</si>
  <si>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</si>
  <si>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</si>
  <si>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</si>
  <si>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</si>
  <si>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</si>
  <si>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</si>
  <si>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</si>
  <si>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</si>
  <si>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</si>
  <si>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</si>
  <si>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</si>
  <si>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</si>
  <si>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</si>
  <si>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</si>
  <si>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</si>
  <si>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</si>
  <si>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</si>
  <si>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</si>
  <si>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</si>
  <si>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</si>
  <si>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</si>
  <si>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</si>
  <si>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</si>
  <si>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</si>
  <si>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</si>
  <si>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</si>
  <si>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</si>
  <si>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</si>
  <si>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</si>
  <si>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</si>
  <si>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</si>
  <si>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</si>
  <si>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</si>
  <si>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</si>
  <si>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</si>
  <si>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</si>
  <si>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</si>
  <si>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</si>
  <si>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</si>
  <si>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飯塚市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</si>
  <si>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</si>
  <si>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</si>
  <si>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</si>
  <si>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</si>
  <si>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</si>
  <si>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</si>
  <si>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</si>
  <si>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</si>
  <si>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</si>
  <si>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</si>
  <si>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</si>
  <si>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</si>
  <si>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</si>
  <si>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</si>
  <si>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</si>
  <si>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</si>
  <si>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化・効率化については、経常収支比率・流動比率・経費回収率で類似団体平均値を上回っており、現時点では概ね健全な状況です。しかし、施設利用率・水洗化率では類似団体平均値を下回っており、引き続き、水洗化率向上の取り組みが必要であると考えられます。
　老朽化の状況については、有形固定資産減価償却率が上昇傾向にあり、管渠及び各施設の老朽化が進んでいます。今後は安定的な経営が継続できるよう、ストックマネジメント計画を踏まえた計画的な更新を行っていきます。
</t>
    <phoneticPr fontId="4"/>
  </si>
  <si>
    <t>　飯塚市下水道事業の経営比較分析表を公表します。
　経常収支比率は、料金収入や一般会計からの繰入金等の収益で、維持管理費や支払利息等の費用をどの程度賄えているかを表す指標です。本市では、109.69％で100％以上となっているため、単年度の収支は黒字であることを示しています。今後も費用の削減を図るなど健全経営に向けて取り組んでいきます。
　流動比率は、短期的な債務に対する支払能力を表す指標で、1年以内に支払うべき債務に対して支払うことができる現金等がある状況を示す100％以上であることが必要です。本市では127.85％であるため、引き続き、支払能力を高めるよう経営改善を図っていきます。
　企業債残高対事業規模比率は、使用料収入に対する企業債残高の割合です。明確な数値基準はありませんが、本市は類似団体に比べ大きいため、投資規模や使用料水準が適正か等分析を行っていきます。
　経費回収率は、使用料で回収すべき経費をどの程度使用料で賄えているかを表す指標で、全て賄えている状況を示す100％以上であることが必要です。本市では前年と同様の100.00％です。その数値は横ばいですが、今後も引き続き下水道使用料収入の向上を図ります。　　　　
　施設利用率と水洗化率については、類似団体と比べて低いため、引き続き、下水道への接続促進に向けた取り組みを行うことで、使用料収入の増加とともに適正な汚水処理による水質保全に努めます。</t>
    <phoneticPr fontId="4"/>
  </si>
  <si>
    <t>　有形固定資産減価償却率は、有形固定資産（建物、機械・装置等）のうち償却対象資産の減価償却がどの程度進んでいるかを示す指標で、資産の老朽化度合を示しています。一般的には、数値が高いほど、保有している資産が法定耐用年数に近づいていることを示しています。本市では、45.14％と類似団体平均値を上回っているため、施設の改築（更新・長寿命化）等に向け計画的な実施を行っていきます。
　管渠老朽化率は、法定耐用年数を超えた管渠延長の割合を表した指標です。また、管渠改善率は、当該年度に更新した管渠延長の割合を表した指標で、管渠の更新ペースや状況を把握できます。本市では、ともに０ですが、老朽化は進んでいるため、今後も計画的な管渠の更新等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</si>
</sst>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00-47C7-831B-7F63FE5161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C900-47C7-831B-7F63FE5161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51.19</c:v>
                </c:pt>
                <c:pt idx="1">
                  <c:v>50.1</c:v>
                </c:pt>
                <c:pt idx="2">
                  <c:v>51.66</c:v>
                </c:pt>
                <c:pt idx="3">
                  <c:v>52.85</c:v>
                </c:pt>
                <c:pt idx="4">
                  <c:v>50.76</c:v>
                </c:pt>
              </c:numCache>
            </c:numRef>
          </c:val>
          <c:extLst>
            <c:ext xmlns:c16="http://schemas.microsoft.com/office/drawing/2014/chart" uri="{C3380CC4-5D6E-409C-BE32-E72D297353CC}">
              <c16:uniqueId val="{00000000-FF67-4622-9B23-083BC78D49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FF67-4622-9B23-083BC78D49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87.97</c:v>
                </c:pt>
                <c:pt idx="1">
                  <c:v>88.5</c:v>
                </c:pt>
                <c:pt idx="2">
                  <c:v>88.98</c:v>
                </c:pt>
                <c:pt idx="3">
                  <c:v>89.64</c:v>
                </c:pt>
                <c:pt idx="4">
                  <c:v>89.99</c:v>
                </c:pt>
              </c:numCache>
            </c:numRef>
          </c:val>
          <c:extLst>
            <c:ext xmlns:c16="http://schemas.microsoft.com/office/drawing/2014/chart" uri="{C3380CC4-5D6E-409C-BE32-E72D297353CC}">
              <c16:uniqueId val="{00000000-3A59-4A25-94C7-DF574D4F71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3A59-4A25-94C7-DF574D4F71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113.89</c:v>
                </c:pt>
                <c:pt idx="1">
                  <c:v>110.02</c:v>
                </c:pt>
                <c:pt idx="2">
                  <c:v>109.71</c:v>
                </c:pt>
                <c:pt idx="3">
                  <c:v>109.84</c:v>
                </c:pt>
                <c:pt idx="4">
                  <c:v>109.69</c:v>
                </c:pt>
              </c:numCache>
            </c:numRef>
          </c:val>
          <c:extLst>
            <c:ext xmlns:c16="http://schemas.microsoft.com/office/drawing/2014/chart" uri="{C3380CC4-5D6E-409C-BE32-E72D297353CC}">
              <c16:uniqueId val="{00000000-4123-4658-95BA-2ADAB8BC86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4123-4658-95BA-2ADAB8BC86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38.229999999999997</c:v>
                </c:pt>
                <c:pt idx="1">
                  <c:v>39.479999999999997</c:v>
                </c:pt>
                <c:pt idx="2">
                  <c:v>41.68</c:v>
                </c:pt>
                <c:pt idx="3">
                  <c:v>43.31</c:v>
                </c:pt>
                <c:pt idx="4">
                  <c:v>45.14</c:v>
                </c:pt>
              </c:numCache>
            </c:numRef>
          </c:val>
          <c:extLst>
            <c:ext xmlns:c16="http://schemas.microsoft.com/office/drawing/2014/chart" uri="{C3380CC4-5D6E-409C-BE32-E72D297353CC}">
              <c16:uniqueId val="{00000000-61E4-46BD-828F-7F4FAE2E78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61E4-46BD-828F-7F4FAE2E78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C-4564-95B7-936E66F9BE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78DC-4564-95B7-936E66F9BE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2E-434C-A6BD-3594DA8002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AA2E-434C-A6BD-3594DA8002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120.05</c:v>
                </c:pt>
                <c:pt idx="1">
                  <c:v>115.91</c:v>
                </c:pt>
                <c:pt idx="2">
                  <c:v>135.47999999999999</c:v>
                </c:pt>
                <c:pt idx="3">
                  <c:v>129.85</c:v>
                </c:pt>
                <c:pt idx="4">
                  <c:v>127.85</c:v>
                </c:pt>
              </c:numCache>
            </c:numRef>
          </c:val>
          <c:extLst>
            <c:ext xmlns:c16="http://schemas.microsoft.com/office/drawing/2014/chart" uri="{C3380CC4-5D6E-409C-BE32-E72D297353CC}">
              <c16:uniqueId val="{00000000-1428-44C5-87A2-4DBC0FD243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1428-44C5-87A2-4DBC0FD243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1119.55</c:v>
                </c:pt>
                <c:pt idx="1">
                  <c:v>1098.76</c:v>
                </c:pt>
                <c:pt idx="2">
                  <c:v>1082.3699999999999</c:v>
                </c:pt>
                <c:pt idx="3">
                  <c:v>1057.03</c:v>
                </c:pt>
                <c:pt idx="4">
                  <c:v>954.87</c:v>
                </c:pt>
              </c:numCache>
            </c:numRef>
          </c:val>
          <c:extLst>
            <c:ext xmlns:c16="http://schemas.microsoft.com/office/drawing/2014/chart" uri="{C3380CC4-5D6E-409C-BE32-E72D297353CC}">
              <c16:uniqueId val="{00000000-A854-4693-BD4F-30E99C3CDB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A854-4693-BD4F-30E99C3CDB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52-42B6-913F-9BE6DD7915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AA52-42B6-913F-9BE6DD7915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197.02</c:v>
                </c:pt>
                <c:pt idx="1">
                  <c:v>196.51</c:v>
                </c:pt>
                <c:pt idx="2">
                  <c:v>194.57</c:v>
                </c:pt>
                <c:pt idx="3">
                  <c:v>190.77</c:v>
                </c:pt>
                <c:pt idx="4">
                  <c:v>191.97</c:v>
                </c:pt>
              </c:numCache>
            </c:numRef>
          </c:val>
          <c:extLst>
            <c:ext xmlns:c16="http://schemas.microsoft.com/office/drawing/2014/chart" uri="{C3380CC4-5D6E-409C-BE32-E72D297353CC}">
              <c16:uniqueId val="{00000000-CB49-48B3-968A-AECF509A81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CB49-48B3-968A-AECF509A81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飯塚市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自治体職員</v>
      </c>
      <c r="AE8" s="67"/>
      <c r="AF8" s="67"/>
      <c r="AG8" s="67"/>
      <c r="AH8" s="67"/>
      <c r="AI8" s="67"/>
      <c r="AJ8" s="67"/>
      <c r="AK8" s="3"/>
      <c r="AL8" s="55">
        <f>データ!S6</f>
        <v>126555</v>
      </c>
      <c r="AM8" s="55"/>
      <c r="AN8" s="55"/>
      <c r="AO8" s="55"/>
      <c r="AP8" s="55"/>
      <c r="AQ8" s="55"/>
      <c r="AR8" s="55"/>
      <c r="AS8" s="55"/>
      <c r="AT8" s="54">
        <f>データ!T6</f>
        <v>213.96</v>
      </c>
      <c r="AU8" s="54"/>
      <c r="AV8" s="54"/>
      <c r="AW8" s="54"/>
      <c r="AX8" s="54"/>
      <c r="AY8" s="54"/>
      <c r="AZ8" s="54"/>
      <c r="BA8" s="54"/>
      <c r="BB8" s="54">
        <f>データ!U6</f>
        <v>591.49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61.79</v>
      </c>
      <c r="J10" s="54"/>
      <c r="K10" s="54"/>
      <c r="L10" s="54"/>
      <c r="M10" s="54"/>
      <c r="N10" s="54"/>
      <c r="O10" s="54"/>
      <c r="P10" s="54">
        <f>データ!P6</f>
        <v>46.81</v>
      </c>
      <c r="Q10" s="54"/>
      <c r="R10" s="54"/>
      <c r="S10" s="54"/>
      <c r="T10" s="54"/>
      <c r="U10" s="54"/>
      <c r="V10" s="54"/>
      <c r="W10" s="54">
        <f>データ!Q6</f>
        <v>86.88</v>
      </c>
      <c r="X10" s="54"/>
      <c r="Y10" s="54"/>
      <c r="Z10" s="54"/>
      <c r="AA10" s="54"/>
      <c r="AB10" s="54"/>
      <c r="AC10" s="54"/>
      <c r="AD10" s="55">
        <f>データ!R6</f>
        <v>3089</v>
      </c>
      <c r="AE10" s="55"/>
      <c r="AF10" s="55"/>
      <c r="AG10" s="55"/>
      <c r="AH10" s="55"/>
      <c r="AI10" s="55"/>
      <c r="AJ10" s="55"/>
      <c r="AK10" s="2"/>
      <c r="AL10" s="55">
        <f>データ!V6</f>
        <v>58951</v>
      </c>
      <c r="AM10" s="55"/>
      <c r="AN10" s="55"/>
      <c r="AO10" s="55"/>
      <c r="AP10" s="55"/>
      <c r="AQ10" s="55"/>
      <c r="AR10" s="55"/>
      <c r="AS10" s="55"/>
      <c r="AT10" s="54">
        <f>データ!W6</f>
        <v>15.7</v>
      </c>
      <c r="AU10" s="54"/>
      <c r="AV10" s="54"/>
      <c r="AW10" s="54"/>
      <c r="AX10" s="54"/>
      <c r="AY10" s="54"/>
      <c r="AZ10" s="54"/>
      <c r="BA10" s="54"/>
      <c r="BB10" s="54">
        <f>データ!X6</f>
        <v>3754.84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9yE17MCHcDqyUX6N2oHgfcVhANNbPf+E12b5WKPl7fnEOfSdCtQsVVlgmUlTDftVEdZV0ekBGJzr7Km+XlN2g==" saltValue="v7Wpq9A3ObxJh+XAxV8+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402052</v>
      </c>
      <c r="D6" s="19">
        <f t="shared" si="3"/>
        <v>46</v>
      </c>
      <c r="E6" s="19">
        <f t="shared" si="3"/>
        <v>17</v>
      </c>
      <c r="F6" s="19">
        <f t="shared" si="3"/>
        <v>1</v>
      </c>
      <c r="G6" s="19">
        <f t="shared" si="3"/>
        <v>0</v>
      </c>
      <c r="H6" s="19" t="str">
        <f t="shared" si="3"/>
        <v>福岡県　飯塚市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61.79</v>
      </c>
      <c r="P6" s="20">
        <f t="shared" si="3"/>
        <v>46.81</v>
      </c>
      <c r="Q6" s="20">
        <f t="shared" si="3"/>
        <v>86.88</v>
      </c>
      <c r="R6" s="20">
        <f t="shared" si="3"/>
        <v>3089</v>
      </c>
      <c r="S6" s="20">
        <f t="shared" si="3"/>
        <v>126555</v>
      </c>
      <c r="T6" s="20">
        <f t="shared" si="3"/>
        <v>213.96</v>
      </c>
      <c r="U6" s="20">
        <f t="shared" si="3"/>
        <v>591.49</v>
      </c>
      <c r="V6" s="20">
        <f t="shared" si="3"/>
        <v>58951</v>
      </c>
      <c r="W6" s="20">
        <f t="shared" si="3"/>
        <v>15.7</v>
      </c>
      <c r="X6" s="20">
        <f t="shared" si="3"/>
        <v>3754.84</v>
      </c>
      <c r="Y6" s="21">
        <f>IF(Y7="",NA(),Y7)</f>
        <v>113.89</v>
      </c>
      <c r="Z6" s="21">
        <f t="shared" ref="Z6:AH6" si="4">IF(Z7="",NA(),Z7)</f>
        <v>110.02</v>
      </c>
      <c r="AA6" s="21">
        <f t="shared" si="4"/>
        <v>109.71</v>
      </c>
      <c r="AB6" s="21">
        <f t="shared" si="4"/>
        <v>109.84</v>
      </c>
      <c r="AC6" s="21">
        <f t="shared" si="4"/>
        <v>109.69</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120.05</v>
      </c>
      <c r="AV6" s="21">
        <f t="shared" ref="AV6:BD6" si="6">IF(AV7="",NA(),AV7)</f>
        <v>115.91</v>
      </c>
      <c r="AW6" s="21">
        <f t="shared" si="6"/>
        <v>135.47999999999999</v>
      </c>
      <c r="AX6" s="21">
        <f t="shared" si="6"/>
        <v>129.85</v>
      </c>
      <c r="AY6" s="21">
        <f t="shared" si="6"/>
        <v>127.85</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1119.55</v>
      </c>
      <c r="BG6" s="21">
        <f t="shared" ref="BG6:BO6" si="7">IF(BG7="",NA(),BG7)</f>
        <v>1098.76</v>
      </c>
      <c r="BH6" s="21">
        <f t="shared" si="7"/>
        <v>1082.3699999999999</v>
      </c>
      <c r="BI6" s="21">
        <f t="shared" si="7"/>
        <v>1057.03</v>
      </c>
      <c r="BJ6" s="21">
        <f t="shared" si="7"/>
        <v>954.87</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197.02</v>
      </c>
      <c r="CC6" s="21">
        <f t="shared" ref="CC6:CK6" si="9">IF(CC7="",NA(),CC7)</f>
        <v>196.51</v>
      </c>
      <c r="CD6" s="21">
        <f t="shared" si="9"/>
        <v>194.57</v>
      </c>
      <c r="CE6" s="21">
        <f t="shared" si="9"/>
        <v>190.77</v>
      </c>
      <c r="CF6" s="21">
        <f t="shared" si="9"/>
        <v>191.97</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51.19</v>
      </c>
      <c r="CN6" s="21">
        <f t="shared" ref="CN6:CV6" si="10">IF(CN7="",NA(),CN7)</f>
        <v>50.1</v>
      </c>
      <c r="CO6" s="21">
        <f t="shared" si="10"/>
        <v>51.66</v>
      </c>
      <c r="CP6" s="21">
        <f t="shared" si="10"/>
        <v>52.85</v>
      </c>
      <c r="CQ6" s="21">
        <f t="shared" si="10"/>
        <v>50.76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87.97</v>
      </c>
      <c r="CY6" s="21">
        <f t="shared" ref="CY6:DG6" si="11">IF(CY7="",NA(),CY7)</f>
        <v>88.5</v>
      </c>
      <c r="CZ6" s="21">
        <f t="shared" si="11"/>
        <v>88.98</v>
      </c>
      <c r="DA6" s="21">
        <f t="shared" si="11"/>
        <v>89.64</v>
      </c>
      <c r="DB6" s="21">
        <f t="shared" si="11"/>
        <v>89.99</v>
      </c>
      <c r="DC6" s="21">
        <f t="shared" si="11"/>
        <v>92.3</v>
      </c>
      <c r="DD6" s="21">
        <f t="shared" si="11"/>
        <v>92.55</v>
      </c>
      <c r="DE6" s="21">
        <f t="shared" si="11"/>
        <v>92.62</v>
      </c>
      <c r="DF6" s="21">
        <f t="shared" si="11"/>
        <v>92.72</v>
      </c>
      <c r="DG6" s="21">
        <f t="shared" si="11"/>
        <v>92.88</v>
      </c>
      <c r="DH6" s="20" t="str">
        <f>IF(DH7="","",IF(DH7="-","【-】","【"&amp;SUBSTITUTE(TEXT(DH7,"#,##0.00"),"-","△")&amp;"】"))</f>
        <v>【95.72】</v>
      </c>
      <c r="DI6" s="21">
        <f>IF(DI7="",NA(),DI7)</f>
        <v>38.229999999999997</v>
      </c>
      <c r="DJ6" s="21">
        <f t="shared" ref="DJ6:DR6" si="12">IF(DJ7="",NA(),DJ7)</f>
        <v>39.479999999999997</v>
      </c>
      <c r="DK6" s="21">
        <f t="shared" si="12"/>
        <v>41.68</v>
      </c>
      <c r="DL6" s="21">
        <f t="shared" si="12"/>
        <v>43.31</v>
      </c>
      <c r="DM6" s="21">
        <f t="shared" si="12"/>
        <v>45.14</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402052</v>
      </c>
      <c r="D7" s="23">
        <v>46</v>
      </c>
      <c r="E7" s="23">
        <v>17</v>
      </c>
      <c r="F7" s="23">
        <v>1</v>
      </c>
      <c r="G7" s="23">
        <v>0</v>
      </c>
      <c r="H7" s="23" t="s">
        <v>96</v>
      </c>
      <c r="I7" s="23" t="s">
        <v>97</v>
      </c>
      <c r="J7" s="23" t="s">
        <v>98</v>
      </c>
      <c r="K7" s="23" t="s">
        <v>99</v>
      </c>
      <c r="L7" s="23" t="s">
        <v>100</v>
      </c>
      <c r="M7" s="23" t="s">
        <v>101</v>
      </c>
      <c r="N7" s="24" t="s">
        <v>102</v>
      </c>
      <c r="O7" s="24">
        <v>61.79</v>
      </c>
      <c r="P7" s="24">
        <v>46.81</v>
      </c>
      <c r="Q7" s="24">
        <v>86.88</v>
      </c>
      <c r="R7" s="24">
        <v>3089</v>
      </c>
      <c r="S7" s="24">
        <v>126555</v>
      </c>
      <c r="T7" s="24">
        <v>213.96</v>
      </c>
      <c r="U7" s="24">
        <v>591.49</v>
      </c>
      <c r="V7" s="24">
        <v>58951</v>
      </c>
      <c r="W7" s="24">
        <v>15.7</v>
      </c>
      <c r="X7" s="24">
        <v>3754.84</v>
      </c>
      <c r="Y7" s="24">
        <v>113.89</v>
      </c>
      <c r="Z7" s="24">
        <v>110.02</v>
      </c>
      <c r="AA7" s="24">
        <v>109.71</v>
      </c>
      <c r="AB7" s="24">
        <v>109.84</v>
      </c>
      <c r="AC7" s="24">
        <v>109.69</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120.05</v>
      </c>
      <c r="AV7" s="24">
        <v>115.91</v>
      </c>
      <c r="AW7" s="24">
        <v>135.47999999999999</v>
      </c>
      <c r="AX7" s="24">
        <v>129.85</v>
      </c>
      <c r="AY7" s="24">
        <v>127.85</v>
      </c>
      <c r="AZ7" s="24">
        <v>78.45</v>
      </c>
      <c r="BA7" s="24">
        <v>76.31</v>
      </c>
      <c r="BB7" s="24">
        <v>68.180000000000007</v>
      </c>
      <c r="BC7" s="24">
        <v>67.930000000000007</v>
      </c>
      <c r="BD7" s="24">
        <v>68.53</v>
      </c>
      <c r="BE7" s="24">
        <v>71.39</v>
      </c>
      <c r="BF7" s="24">
        <v>1119.55</v>
      </c>
      <c r="BG7" s="24">
        <v>1098.76</v>
      </c>
      <c r="BH7" s="24">
        <v>1082.3699999999999</v>
      </c>
      <c r="BI7" s="24">
        <v>1057.03</v>
      </c>
      <c r="BJ7" s="24">
        <v>954.87</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197.02</v>
      </c>
      <c r="CC7" s="24">
        <v>196.51</v>
      </c>
      <c r="CD7" s="24">
        <v>194.57</v>
      </c>
      <c r="CE7" s="24">
        <v>190.77</v>
      </c>
      <c r="CF7" s="24">
        <v>191.97</v>
      </c>
      <c r="CG7" s="24">
        <v>162.81</v>
      </c>
      <c r="CH7" s="24">
        <v>163.19999999999999</v>
      </c>
      <c r="CI7" s="24">
        <v>159.78</v>
      </c>
      <c r="CJ7" s="24">
        <v>159.49</v>
      </c>
      <c r="CK7" s="24">
        <v>157.81</v>
      </c>
      <c r="CL7" s="24">
        <v>134.97999999999999</v>
      </c>
      <c r="CM7" s="24">
        <v>51.19</v>
      </c>
      <c r="CN7" s="24">
        <v>50.1</v>
      </c>
      <c r="CO7" s="24">
        <v>51.66</v>
      </c>
      <c r="CP7" s="24">
        <v>52.85</v>
      </c>
      <c r="CQ7" s="24">
        <v>50.76</v>
      </c>
      <c r="CR7" s="24">
        <v>64.959999999999994</v>
      </c>
      <c r="CS7" s="24">
        <v>65.040000000000006</v>
      </c>
      <c r="CT7" s="24">
        <v>68.31</v>
      </c>
      <c r="CU7" s="24">
        <v>65.28</v>
      </c>
      <c r="CV7" s="24">
        <v>64.92</v>
      </c>
      <c r="CW7" s="24">
        <v>59.99</v>
      </c>
      <c r="CX7" s="24">
        <v>87.97</v>
      </c>
      <c r="CY7" s="24">
        <v>88.5</v>
      </c>
      <c r="CZ7" s="24">
        <v>88.98</v>
      </c>
      <c r="DA7" s="24">
        <v>89.64</v>
      </c>
      <c r="DB7" s="24">
        <v>89.99</v>
      </c>
      <c r="DC7" s="24">
        <v>92.3</v>
      </c>
      <c r="DD7" s="24">
        <v>92.55</v>
      </c>
      <c r="DE7" s="24">
        <v>92.62</v>
      </c>
      <c r="DF7" s="24">
        <v>92.72</v>
      </c>
      <c r="DG7" s="24">
        <v>92.88</v>
      </c>
      <c r="DH7" s="24">
        <v>95.72</v>
      </c>
      <c r="DI7" s="24">
        <v>38.229999999999997</v>
      </c>
      <c r="DJ7" s="24">
        <v>39.479999999999997</v>
      </c>
      <c r="DK7" s="24">
        <v>41.68</v>
      </c>
      <c r="DL7" s="24">
        <v>43.31</v>
      </c>
      <c r="DM7" s="24">
        <v>45.14</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2023-01-12T23:34:44Z</dcterms:created>
  <dcterms:modified xsi:type="dcterms:W3CDTF">2023-01-20T02:51:37Z</dcterms:modified>
  <cp:category/>
</cp:coreProperties>
</file>